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C MT 5 classe PRIMARIA" sheetId="1" r:id="rId3"/>
  </sheets>
  <definedNames/>
  <calcPr/>
</workbook>
</file>

<file path=xl/sharedStrings.xml><?xml version="1.0" encoding="utf-8"?>
<sst xmlns="http://schemas.openxmlformats.org/spreadsheetml/2006/main" count="100" uniqueCount="40">
  <si>
    <t xml:space="preserve">M.I.U.R. - U.S.R. SICILIA  -  Osservatorio  sul fenomeno della Dispersione Scolastica  </t>
  </si>
  <si>
    <t>SCUOLA PRIMARIA ____________________________</t>
  </si>
  <si>
    <t>AC- MT  TEST DI VALUTAZIONE DELLE ABILITA' DI CALCOLO - GRUPPO MT - (Cornoldi, Lucangeli, Bellina -2012)</t>
  </si>
  <si>
    <t>CODICE MECCANIGRAFICO PRINCIPALE</t>
  </si>
  <si>
    <t xml:space="preserve">DOCENTE DI POTENZIAMENTO SULLA DISPERSIONE SCOLASTICA: </t>
  </si>
  <si>
    <t xml:space="preserve">CLASSE </t>
  </si>
  <si>
    <t>PROVA INIZIALE COLLETTIVA</t>
  </si>
  <si>
    <t>Soluzione di problemi aritmetici (Valore Medio 4,47 - D.S. 1,77)</t>
  </si>
  <si>
    <t>PROVA FINALE COLLETTIVA</t>
  </si>
  <si>
    <t xml:space="preserve">5  SEZ. </t>
  </si>
  <si>
    <r>
      <rPr/>
      <t xml:space="preserve">OPERAZIONI SCRITTE </t>
    </r>
    <r>
      <rPr>
        <rFont val="Arial"/>
        <sz val="8.0"/>
      </rPr>
      <t>(Valore Medio 6.51 - D.S. 1.43)</t>
    </r>
  </si>
  <si>
    <t>CONOSCENZA NUMERICA (Valore Medio 18.53 - D.S. 3.5)</t>
  </si>
  <si>
    <t>OPERAZIONI SCRITTE (Valore Medio 6.46 - D.S. 1.58)</t>
  </si>
  <si>
    <t>CONOSCENZA NUMERICA (Valore Medio 17.66 - D.S. 3.78)</t>
  </si>
  <si>
    <t>M/F</t>
  </si>
  <si>
    <t>ALUNNI</t>
  </si>
  <si>
    <t>Esegui le operazioni</t>
  </si>
  <si>
    <t>Cerchia il numero più grande</t>
  </si>
  <si>
    <t>Trasforma in cifre scritte</t>
  </si>
  <si>
    <t>ordina dal più piccolo al più grande</t>
  </si>
  <si>
    <t>ordina dal più grande al più piccolo</t>
  </si>
  <si>
    <t>TOT.</t>
  </si>
  <si>
    <t>fascia di prestazione</t>
  </si>
  <si>
    <t>punteggio totale</t>
  </si>
  <si>
    <t>TOT. (max 22)</t>
  </si>
  <si>
    <t>MASCHI</t>
  </si>
  <si>
    <t>Media</t>
  </si>
  <si>
    <t>Dev. Stand.</t>
  </si>
  <si>
    <t>FEMMINE</t>
  </si>
  <si>
    <t>I: Richiesta di Intervento</t>
  </si>
  <si>
    <t>A: Richiesta di Attenzione</t>
  </si>
  <si>
    <t>S: Sufficiente</t>
  </si>
  <si>
    <t>O: Ottimale</t>
  </si>
  <si>
    <r>
      <rPr/>
      <t xml:space="preserve">OPERAZIONI SCRITTE </t>
    </r>
    <r>
      <rPr>
        <rFont val="Arial"/>
        <sz val="8.0"/>
      </rPr>
      <t>(Valore Medio 6.51 - D.S. 1.43)</t>
    </r>
  </si>
  <si>
    <t>ALUNNI IN SITUAZIONE DI DISABILITA' LETTORI</t>
  </si>
  <si>
    <r>
      <rPr/>
      <t xml:space="preserve">OPERAZIONI SCRITTE </t>
    </r>
    <r>
      <rPr>
        <rFont val="Arial"/>
        <sz val="8.0"/>
      </rPr>
      <t>(Valore Medio 6.51 - D.S. 1.43)</t>
    </r>
  </si>
  <si>
    <t>ALUNNI LETTORI CON DIAGNOSI D.S.A.</t>
  </si>
  <si>
    <t>N. ALUNNI NON LETTORI</t>
  </si>
  <si>
    <t xml:space="preserve"> DI CUI DISABILI </t>
  </si>
  <si>
    <t>DI CUI DI ALTRA NAZIONALITA'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</si>
</sst>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€-2]\ #,##0.00"/>
    <numFmt numFmtId="165" formatCode="_-* #,##0_-;\-* #,##0_-;_-* \-_-;_-@"/>
    <numFmt numFmtId="166" formatCode="0.0"/>
  </numFmts>
  <fonts count="11">
    <font>
      <sz val="10.0"/>
      <color rgb="FF000000"/>
      <name val="Arial"/>
    </font>
    <font>
      <sz val="8.0"/>
      <name val="Arial"/>
    </font>
    <font>
      <sz val="9.0"/>
      <name val="Arial"/>
    </font>
    <font/>
    <font>
      <sz val="10.0"/>
      <name val="Arial"/>
    </font>
    <font>
      <b/>
      <sz val="14.0"/>
      <name val="Calibri"/>
    </font>
    <font>
      <b/>
      <sz val="10.0"/>
      <name val="Times New Roman"/>
    </font>
    <font>
      <b/>
      <sz val="12.0"/>
      <name val="Calibri"/>
    </font>
    <font>
      <b/>
      <sz val="10.0"/>
      <name val="Arial"/>
    </font>
    <font>
      <sz val="9.0"/>
      <name val="Times New Roman"/>
    </font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</fills>
  <borders count="37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right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/>
    </border>
    <border>
      <right style="thin">
        <color rgb="FF000000"/>
      </right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shrinkToFit="0" wrapText="0"/>
    </xf>
    <xf borderId="1" fillId="2" fontId="2" numFmtId="0" xfId="0" applyAlignment="1" applyBorder="1" applyFont="1">
      <alignment horizontal="center"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1" fillId="2" fontId="4" numFmtId="0" xfId="0" applyAlignment="1" applyBorder="1" applyFont="1">
      <alignment shrinkToFit="0" wrapText="0"/>
    </xf>
    <xf borderId="1" fillId="2" fontId="1" numFmtId="0" xfId="0" applyAlignment="1" applyBorder="1" applyFont="1">
      <alignment shrinkToFit="0" wrapText="0"/>
    </xf>
    <xf borderId="1" fillId="2" fontId="5" numFmtId="0" xfId="0" applyAlignment="1" applyBorder="1" applyFont="1">
      <alignment horizontal="center" shrinkToFit="0" wrapText="0"/>
    </xf>
    <xf borderId="2" fillId="2" fontId="5" numFmtId="0" xfId="0" applyAlignment="1" applyBorder="1" applyFont="1">
      <alignment horizontal="center" shrinkToFit="0" wrapText="0"/>
    </xf>
    <xf borderId="1" fillId="2" fontId="6" numFmtId="0" xfId="0" applyAlignment="1" applyBorder="1" applyFont="1">
      <alignment horizontal="center" shrinkToFit="0" vertical="center" wrapText="0"/>
    </xf>
    <xf borderId="2" fillId="2" fontId="6" numFmtId="0" xfId="0" applyAlignment="1" applyBorder="1" applyFont="1">
      <alignment horizontal="center" shrinkToFit="0" vertical="center" wrapText="0"/>
    </xf>
    <xf borderId="5" fillId="2" fontId="7" numFmtId="0" xfId="0" applyAlignment="1" applyBorder="1" applyFont="1">
      <alignment horizontal="left" readingOrder="0" shrinkToFit="0" vertical="center" wrapText="0"/>
    </xf>
    <xf borderId="5" fillId="2" fontId="7" numFmtId="0" xfId="0" applyAlignment="1" applyBorder="1" applyFont="1">
      <alignment horizontal="left" shrinkToFit="0" vertical="center" wrapText="0"/>
    </xf>
    <xf borderId="6" fillId="2" fontId="7" numFmtId="0" xfId="0" applyAlignment="1" applyBorder="1" applyFont="1">
      <alignment horizontal="left" shrinkToFit="0" vertical="center" wrapText="0"/>
    </xf>
    <xf borderId="7" fillId="0" fontId="3" numFmtId="0" xfId="0" applyBorder="1" applyFont="1"/>
    <xf borderId="8" fillId="0" fontId="3" numFmtId="0" xfId="0" applyBorder="1" applyFont="1"/>
    <xf borderId="9" fillId="2" fontId="4" numFmtId="0" xfId="0" applyAlignment="1" applyBorder="1" applyFont="1">
      <alignment horizontal="center" shrinkToFit="0" wrapText="0"/>
    </xf>
    <xf borderId="10" fillId="2" fontId="4" numFmtId="0" xfId="0" applyAlignment="1" applyBorder="1" applyFont="1">
      <alignment horizontal="center" shrinkToFit="0" wrapText="0"/>
    </xf>
    <xf borderId="11" fillId="2" fontId="8" numFmtId="0" xfId="0" applyAlignment="1" applyBorder="1" applyFont="1">
      <alignment horizontal="center" shrinkToFit="0" wrapText="0"/>
    </xf>
    <xf borderId="12" fillId="0" fontId="3" numFmtId="0" xfId="0" applyBorder="1" applyFont="1"/>
    <xf borderId="13" fillId="0" fontId="3" numFmtId="0" xfId="0" applyBorder="1" applyFont="1"/>
    <xf borderId="14" fillId="2" fontId="2" numFmtId="0" xfId="0" applyAlignment="1" applyBorder="1" applyFont="1">
      <alignment horizontal="center" shrinkToFit="0" vertical="center" wrapText="1"/>
    </xf>
    <xf borderId="15" fillId="0" fontId="3" numFmtId="0" xfId="0" applyBorder="1" applyFont="1"/>
    <xf borderId="9" fillId="2" fontId="4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horizontal="center" shrinkToFit="0" vertical="center" wrapText="1"/>
    </xf>
    <xf borderId="17" fillId="2" fontId="4" numFmtId="0" xfId="0" applyAlignment="1" applyBorder="1" applyFont="1">
      <alignment horizontal="center" shrinkToFit="0" vertical="center" wrapText="1"/>
    </xf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17" fillId="2" fontId="2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9" fillId="2" fontId="4" numFmtId="0" xfId="0" applyAlignment="1" applyBorder="1" applyFont="1">
      <alignment horizontal="center" readingOrder="0" shrinkToFit="0" vertical="center" wrapText="1"/>
    </xf>
    <xf borderId="23" fillId="2" fontId="2" numFmtId="0" xfId="0" applyAlignment="1" applyBorder="1" applyFont="1">
      <alignment horizontal="center" shrinkToFit="0" vertical="center" wrapText="1"/>
    </xf>
    <xf borderId="24" fillId="2" fontId="2" numFmtId="0" xfId="0" applyAlignment="1" applyBorder="1" applyFont="1">
      <alignment horizontal="center" shrinkToFit="0" vertical="center" wrapText="1"/>
    </xf>
    <xf borderId="25" fillId="2" fontId="2" numFmtId="0" xfId="0" applyAlignment="1" applyBorder="1" applyFont="1">
      <alignment horizontal="center" shrinkToFit="0" vertical="center" wrapText="1"/>
    </xf>
    <xf borderId="16" fillId="2" fontId="2" numFmtId="0" xfId="0" applyAlignment="1" applyBorder="1" applyFont="1">
      <alignment horizontal="center" shrinkToFit="0" vertical="center" wrapText="1"/>
    </xf>
    <xf borderId="26" fillId="2" fontId="2" numFmtId="0" xfId="0" applyAlignment="1" applyBorder="1" applyFont="1">
      <alignment horizontal="center" shrinkToFit="0" vertical="center" wrapText="1"/>
    </xf>
    <xf borderId="27" fillId="2" fontId="2" numFmtId="0" xfId="0" applyAlignment="1" applyBorder="1" applyFont="1">
      <alignment horizontal="center" shrinkToFit="0" vertical="center" wrapText="1"/>
    </xf>
    <xf borderId="25" fillId="2" fontId="1" numFmtId="0" xfId="0" applyAlignment="1" applyBorder="1" applyFont="1">
      <alignment shrinkToFit="0" wrapText="0"/>
    </xf>
    <xf borderId="28" fillId="2" fontId="4" numFmtId="0" xfId="0" applyAlignment="1" applyBorder="1" applyFont="1">
      <alignment readingOrder="0" shrinkToFit="0" wrapText="0"/>
    </xf>
    <xf borderId="16" fillId="2" fontId="4" numFmtId="0" xfId="0" applyAlignment="1" applyBorder="1" applyFont="1">
      <alignment readingOrder="0" shrinkToFit="0" wrapText="0"/>
    </xf>
    <xf borderId="23" fillId="2" fontId="4" numFmtId="0" xfId="0" applyAlignment="1" applyBorder="1" applyFont="1">
      <alignment readingOrder="0" shrinkToFit="0" wrapText="0"/>
    </xf>
    <xf borderId="16" fillId="2" fontId="9" numFmtId="165" xfId="0" applyAlignment="1" applyBorder="1" applyFont="1" applyNumberFormat="1">
      <alignment shrinkToFit="0" vertical="center" wrapText="0"/>
    </xf>
    <xf borderId="25" fillId="2" fontId="4" numFmtId="0" xfId="0" applyAlignment="1" applyBorder="1" applyFont="1">
      <alignment readingOrder="0" shrinkToFit="0" wrapText="0"/>
    </xf>
    <xf borderId="25" fillId="2" fontId="4" numFmtId="1" xfId="0" applyAlignment="1" applyBorder="1" applyFont="1" applyNumberFormat="1">
      <alignment horizontal="center" shrinkToFit="0" wrapText="0"/>
    </xf>
    <xf borderId="23" fillId="2" fontId="4" numFmtId="166" xfId="0" applyAlignment="1" applyBorder="1" applyFont="1" applyNumberFormat="1">
      <alignment horizontal="center" readingOrder="0" shrinkToFit="0" wrapText="0"/>
    </xf>
    <xf borderId="27" fillId="2" fontId="9" numFmtId="165" xfId="0" applyAlignment="1" applyBorder="1" applyFont="1" applyNumberFormat="1">
      <alignment shrinkToFit="0" vertical="center" wrapText="0"/>
    </xf>
    <xf borderId="23" fillId="2" fontId="4" numFmtId="166" xfId="0" applyAlignment="1" applyBorder="1" applyFont="1" applyNumberFormat="1">
      <alignment horizontal="center" shrinkToFit="0" wrapText="0"/>
    </xf>
    <xf borderId="23" fillId="2" fontId="4" numFmtId="0" xfId="0" applyAlignment="1" applyBorder="1" applyFont="1">
      <alignment shrinkToFit="0" wrapText="0"/>
    </xf>
    <xf borderId="25" fillId="2" fontId="4" numFmtId="0" xfId="0" applyAlignment="1" applyBorder="1" applyFont="1">
      <alignment shrinkToFit="0" wrapText="0"/>
    </xf>
    <xf borderId="28" fillId="2" fontId="4" numFmtId="0" xfId="0" applyAlignment="1" applyBorder="1" applyFont="1">
      <alignment shrinkToFit="0" wrapText="0"/>
    </xf>
    <xf borderId="16" fillId="2" fontId="4" numFmtId="0" xfId="0" applyAlignment="1" applyBorder="1" applyFont="1">
      <alignment shrinkToFit="0" wrapText="0"/>
    </xf>
    <xf borderId="29" fillId="2" fontId="9" numFmtId="165" xfId="0" applyAlignment="1" applyBorder="1" applyFont="1" applyNumberFormat="1">
      <alignment shrinkToFit="0" vertical="center" wrapText="0"/>
    </xf>
    <xf borderId="9" fillId="2" fontId="4" numFmtId="0" xfId="0" applyAlignment="1" applyBorder="1" applyFont="1">
      <alignment readingOrder="0" shrinkToFit="0" wrapText="0"/>
    </xf>
    <xf borderId="10" fillId="2" fontId="4" numFmtId="0" xfId="0" applyAlignment="1" applyBorder="1" applyFont="1">
      <alignment shrinkToFit="0" wrapText="0"/>
    </xf>
    <xf borderId="30" fillId="2" fontId="4" numFmtId="0" xfId="0" applyAlignment="1" applyBorder="1" applyFont="1">
      <alignment shrinkToFit="0" wrapText="0"/>
    </xf>
    <xf borderId="10" fillId="2" fontId="9" numFmtId="165" xfId="0" applyAlignment="1" applyBorder="1" applyFont="1" applyNumberFormat="1">
      <alignment shrinkToFit="0" vertical="center" wrapText="0"/>
    </xf>
    <xf borderId="30" fillId="2" fontId="4" numFmtId="166" xfId="0" applyAlignment="1" applyBorder="1" applyFont="1" applyNumberFormat="1">
      <alignment shrinkToFit="0" wrapText="0"/>
    </xf>
    <xf borderId="31" fillId="2" fontId="4" numFmtId="166" xfId="0" applyAlignment="1" applyBorder="1" applyFont="1" applyNumberFormat="1">
      <alignment shrinkToFit="0" wrapText="0"/>
    </xf>
    <xf borderId="32" fillId="2" fontId="4" numFmtId="0" xfId="0" applyAlignment="1" applyBorder="1" applyFont="1">
      <alignment shrinkToFit="0" wrapText="0"/>
    </xf>
    <xf borderId="9" fillId="2" fontId="4" numFmtId="0" xfId="0" applyAlignment="1" applyBorder="1" applyFont="1">
      <alignment shrinkToFit="0" wrapText="0"/>
    </xf>
    <xf borderId="23" fillId="2" fontId="4" numFmtId="166" xfId="0" applyAlignment="1" applyBorder="1" applyFont="1" applyNumberFormat="1">
      <alignment shrinkToFit="0" wrapText="0"/>
    </xf>
    <xf borderId="25" fillId="2" fontId="4" numFmtId="166" xfId="0" applyAlignment="1" applyBorder="1" applyFont="1" applyNumberFormat="1">
      <alignment shrinkToFit="0" wrapText="0"/>
    </xf>
    <xf borderId="27" fillId="2" fontId="4" numFmtId="0" xfId="0" applyAlignment="1" applyBorder="1" applyFont="1">
      <alignment shrinkToFit="0" wrapText="0"/>
    </xf>
    <xf borderId="23" fillId="2" fontId="2" numFmtId="1" xfId="0" applyAlignment="1" applyBorder="1" applyFont="1" applyNumberFormat="1">
      <alignment shrinkToFit="0" wrapText="0"/>
    </xf>
    <xf borderId="1" fillId="2" fontId="2" numFmtId="9" xfId="0" applyAlignment="1" applyBorder="1" applyFont="1" applyNumberFormat="1">
      <alignment shrinkToFit="0" wrapText="0"/>
    </xf>
    <xf borderId="25" fillId="2" fontId="2" numFmtId="1" xfId="0" applyAlignment="1" applyBorder="1" applyFont="1" applyNumberFormat="1">
      <alignment shrinkToFit="0" wrapText="0"/>
    </xf>
    <xf borderId="1" fillId="2" fontId="2" numFmtId="1" xfId="0" applyAlignment="1" applyBorder="1" applyFont="1" applyNumberFormat="1">
      <alignment shrinkToFit="0" wrapText="0"/>
    </xf>
    <xf borderId="33" fillId="2" fontId="2" numFmtId="9" xfId="0" applyAlignment="1" applyBorder="1" applyFont="1" applyNumberFormat="1">
      <alignment shrinkToFit="0" wrapText="0"/>
    </xf>
    <xf borderId="27" fillId="2" fontId="2" numFmtId="9" xfId="0" applyAlignment="1" applyBorder="1" applyFont="1" applyNumberFormat="1">
      <alignment shrinkToFit="0" wrapText="0"/>
    </xf>
    <xf borderId="24" fillId="2" fontId="2" numFmtId="1" xfId="0" applyAlignment="1" applyBorder="1" applyFont="1" applyNumberFormat="1">
      <alignment shrinkToFit="0" wrapText="0"/>
    </xf>
    <xf borderId="25" fillId="2" fontId="2" numFmtId="9" xfId="0" applyAlignment="1" applyBorder="1" applyFont="1" applyNumberFormat="1">
      <alignment shrinkToFit="0" wrapText="0"/>
    </xf>
    <xf borderId="16" fillId="2" fontId="2" numFmtId="9" xfId="0" applyAlignment="1" applyBorder="1" applyFont="1" applyNumberFormat="1">
      <alignment shrinkToFit="0" wrapText="0"/>
    </xf>
    <xf borderId="1" fillId="2" fontId="4" numFmtId="1" xfId="0" applyAlignment="1" applyBorder="1" applyFont="1" applyNumberFormat="1">
      <alignment shrinkToFit="0" wrapText="0"/>
    </xf>
    <xf borderId="1" fillId="2" fontId="4" numFmtId="9" xfId="0" applyAlignment="1" applyBorder="1" applyFont="1" applyNumberFormat="1">
      <alignment shrinkToFit="0" wrapText="0"/>
    </xf>
    <xf borderId="16" fillId="2" fontId="4" numFmtId="0" xfId="0" applyAlignment="1" applyBorder="1" applyFont="1">
      <alignment horizontal="center" readingOrder="0" shrinkToFit="0" vertical="center" wrapText="1"/>
    </xf>
    <xf borderId="5" fillId="2" fontId="4" numFmtId="0" xfId="0" applyAlignment="1" applyBorder="1" applyFont="1">
      <alignment shrinkToFit="0" wrapText="0"/>
    </xf>
    <xf borderId="2" fillId="2" fontId="10" numFmtId="0" xfId="0" applyAlignment="1" applyBorder="1" applyFont="1">
      <alignment shrinkToFit="0" vertical="bottom" wrapText="0"/>
    </xf>
    <xf borderId="25" fillId="2" fontId="10" numFmtId="0" xfId="0" applyAlignment="1" applyBorder="1" applyFont="1">
      <alignment vertical="bottom"/>
    </xf>
    <xf borderId="4" fillId="2" fontId="10" numFmtId="0" xfId="0" applyAlignment="1" applyBorder="1" applyFont="1">
      <alignment shrinkToFit="0" vertical="bottom" wrapText="0"/>
    </xf>
    <xf borderId="0" fillId="2" fontId="3" numFmtId="0" xfId="0" applyFont="1"/>
    <xf borderId="4" fillId="2" fontId="10" numFmtId="0" xfId="0" applyAlignment="1" applyBorder="1" applyFont="1">
      <alignment vertical="bottom"/>
    </xf>
    <xf borderId="1" fillId="2" fontId="10" numFmtId="0" xfId="0" applyAlignment="1" applyBorder="1" applyFont="1">
      <alignment shrinkToFit="0" vertical="bottom" wrapText="0"/>
    </xf>
    <xf borderId="4" fillId="2" fontId="10" numFmtId="0" xfId="0" applyAlignment="1" applyBorder="1" applyFont="1">
      <alignment vertical="bottom"/>
    </xf>
    <xf borderId="34" fillId="2" fontId="10" numFmtId="0" xfId="0" applyAlignment="1" applyBorder="1" applyFont="1">
      <alignment vertical="bottom"/>
    </xf>
    <xf borderId="35" fillId="2" fontId="10" numFmtId="0" xfId="0" applyAlignment="1" applyBorder="1" applyFont="1">
      <alignment vertical="bottom"/>
    </xf>
    <xf borderId="36" fillId="2" fontId="4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.43"/>
    <col customWidth="1" min="2" max="2" width="11.57"/>
    <col customWidth="1" min="3" max="3" width="25.86"/>
    <col customWidth="1" min="4" max="4" width="6.86"/>
    <col customWidth="1" min="5" max="5" width="5.86"/>
    <col customWidth="1" min="6" max="6" width="7.14"/>
    <col customWidth="1" min="7" max="7" width="7.71"/>
    <col customWidth="1" min="8" max="8" width="8.0"/>
    <col customWidth="1" min="9" max="9" width="7.0"/>
    <col customWidth="1" min="10" max="10" width="6.71"/>
    <col customWidth="1" min="11" max="11" width="6.14"/>
    <col customWidth="1" min="12" max="12" width="5.43"/>
    <col customWidth="1" min="13" max="13" width="5.71"/>
    <col customWidth="1" min="14" max="14" width="6.71"/>
    <col customWidth="1" min="15" max="15" width="5.71"/>
    <col customWidth="1" min="16" max="16" width="8.14"/>
    <col customWidth="1" min="17" max="17" width="7.71"/>
    <col customWidth="1" min="18" max="18" width="7.0"/>
    <col customWidth="1" min="19" max="19" width="8.57"/>
    <col customWidth="1" min="20" max="21" width="7.29"/>
    <col customWidth="1" min="22" max="22" width="6.0"/>
    <col customWidth="1" min="23" max="23" width="7.29"/>
    <col customWidth="1" min="24" max="24" width="2.57"/>
    <col customWidth="1" min="25" max="33" width="9.14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ht="18.0" customHeight="1">
      <c r="A2" s="7"/>
      <c r="B2" s="8"/>
      <c r="C2" s="9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ht="20.25" customHeight="1">
      <c r="A3" s="7"/>
      <c r="B3" s="10"/>
      <c r="C3" s="11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ht="6.0" customHeight="1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ht="25.5" customHeight="1">
      <c r="A5" s="7"/>
      <c r="B5" s="12"/>
      <c r="C5" s="12" t="s">
        <v>3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ht="25.5" customHeight="1">
      <c r="A6" s="7"/>
      <c r="B6" s="13"/>
      <c r="C6" s="14" t="s">
        <v>4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ht="19.5" customHeight="1">
      <c r="A7" s="7"/>
      <c r="B7" s="17"/>
      <c r="C7" s="18" t="s">
        <v>5</v>
      </c>
      <c r="D7" s="19" t="s">
        <v>6</v>
      </c>
      <c r="E7" s="20"/>
      <c r="F7" s="20"/>
      <c r="G7" s="20"/>
      <c r="H7" s="20"/>
      <c r="I7" s="20"/>
      <c r="J7" s="20"/>
      <c r="K7" s="21"/>
      <c r="L7" s="22" t="s">
        <v>7</v>
      </c>
      <c r="M7" s="23"/>
      <c r="N7" s="19" t="s">
        <v>8</v>
      </c>
      <c r="O7" s="20"/>
      <c r="P7" s="20"/>
      <c r="Q7" s="20"/>
      <c r="R7" s="20"/>
      <c r="S7" s="20"/>
      <c r="T7" s="20"/>
      <c r="U7" s="21"/>
      <c r="V7" s="22" t="s">
        <v>7</v>
      </c>
      <c r="W7" s="23"/>
      <c r="X7" s="6"/>
      <c r="Y7" s="6"/>
      <c r="Z7" s="6"/>
      <c r="AA7" s="6"/>
      <c r="AB7" s="6"/>
      <c r="AC7" s="6"/>
      <c r="AD7" s="6"/>
      <c r="AE7" s="6"/>
      <c r="AF7" s="6"/>
      <c r="AG7" s="6"/>
    </row>
    <row r="8" ht="59.25" customHeight="1">
      <c r="A8" s="7"/>
      <c r="B8" s="24"/>
      <c r="C8" s="25" t="s">
        <v>9</v>
      </c>
      <c r="D8" s="26" t="s">
        <v>10</v>
      </c>
      <c r="E8" s="27"/>
      <c r="F8" s="26" t="s">
        <v>11</v>
      </c>
      <c r="G8" s="28"/>
      <c r="H8" s="28"/>
      <c r="I8" s="28"/>
      <c r="J8" s="28"/>
      <c r="K8" s="27"/>
      <c r="L8" s="29"/>
      <c r="M8" s="30"/>
      <c r="N8" s="31" t="s">
        <v>12</v>
      </c>
      <c r="O8" s="27"/>
      <c r="P8" s="26" t="s">
        <v>13</v>
      </c>
      <c r="Q8" s="28"/>
      <c r="R8" s="28"/>
      <c r="S8" s="28"/>
      <c r="T8" s="28"/>
      <c r="U8" s="32"/>
      <c r="V8" s="29"/>
      <c r="W8" s="30"/>
      <c r="X8" s="6"/>
      <c r="Y8" s="6"/>
      <c r="Z8" s="6"/>
      <c r="AA8" s="6"/>
      <c r="AB8" s="6"/>
      <c r="AC8" s="6"/>
      <c r="AD8" s="6"/>
      <c r="AE8" s="6"/>
      <c r="AF8" s="6"/>
      <c r="AG8" s="6"/>
    </row>
    <row r="9" ht="60.0" customHeight="1">
      <c r="A9" s="7"/>
      <c r="B9" s="33" t="s">
        <v>14</v>
      </c>
      <c r="C9" s="25" t="s">
        <v>15</v>
      </c>
      <c r="D9" s="31" t="s">
        <v>16</v>
      </c>
      <c r="E9" s="27"/>
      <c r="F9" s="34" t="s">
        <v>17</v>
      </c>
      <c r="G9" s="35" t="s">
        <v>18</v>
      </c>
      <c r="H9" s="36" t="s">
        <v>19</v>
      </c>
      <c r="I9" s="37" t="s">
        <v>20</v>
      </c>
      <c r="J9" s="36" t="s">
        <v>21</v>
      </c>
      <c r="K9" s="37" t="s">
        <v>22</v>
      </c>
      <c r="L9" s="38" t="s">
        <v>23</v>
      </c>
      <c r="M9" s="37" t="s">
        <v>22</v>
      </c>
      <c r="N9" s="31" t="s">
        <v>16</v>
      </c>
      <c r="O9" s="27"/>
      <c r="P9" s="34" t="s">
        <v>17</v>
      </c>
      <c r="Q9" s="35" t="s">
        <v>18</v>
      </c>
      <c r="R9" s="36" t="s">
        <v>19</v>
      </c>
      <c r="S9" s="37" t="s">
        <v>20</v>
      </c>
      <c r="T9" s="36" t="s">
        <v>24</v>
      </c>
      <c r="U9" s="39" t="s">
        <v>22</v>
      </c>
      <c r="V9" s="38" t="s">
        <v>23</v>
      </c>
      <c r="W9" s="39" t="s">
        <v>22</v>
      </c>
      <c r="X9" s="6"/>
      <c r="Y9" s="6"/>
      <c r="Z9" s="6"/>
      <c r="AA9" s="6"/>
      <c r="AB9" s="6"/>
      <c r="AC9" s="6"/>
      <c r="AD9" s="6"/>
      <c r="AE9" s="6"/>
      <c r="AF9" s="6"/>
      <c r="AG9" s="6"/>
    </row>
    <row r="10" ht="16.5" customHeight="1">
      <c r="A10" s="40">
        <v>1.0</v>
      </c>
      <c r="B10" s="41"/>
      <c r="C10" s="42"/>
      <c r="D10" s="43"/>
      <c r="E10" s="44" t="str">
        <f t="shared" ref="E10:E29" si="1">IF(D10&lt;=4,"I",IF(D10&lt;=5,"A",IF(D10&lt;=7,"S",IF(D10=8,"O"))))</f>
        <v>I</v>
      </c>
      <c r="F10" s="43"/>
      <c r="G10" s="45"/>
      <c r="H10" s="45"/>
      <c r="I10" s="45"/>
      <c r="J10" s="46">
        <f t="shared" ref="J10:J29" si="2">SUM(F10:I10)</f>
        <v>0</v>
      </c>
      <c r="K10" s="44" t="str">
        <f t="shared" ref="K10:K29" si="3">IF(J10&lt;=11,"I",IF(J10&lt;=15,"A",IF(J10&lt;=21,"S",IF(J10&lt;=22,"O"))))</f>
        <v>I</v>
      </c>
      <c r="L10" s="47">
        <v>5.0</v>
      </c>
      <c r="M10" s="44" t="str">
        <f>IF(L10&lt;=1.8,"I",IF(L10&lt;=2.8,"A",IF(L10&lt;=5.9,"S",IF(L10&lt;=9,"O"))))</f>
        <v>S</v>
      </c>
      <c r="N10" s="43"/>
      <c r="O10" s="44" t="str">
        <f t="shared" ref="O10:O29" si="4">IF(N10&lt;=3,"I",IF(N10&lt;=5,"A",IF(N10&lt;=7,"S",IF(N10=8,"O"))))</f>
        <v>I</v>
      </c>
      <c r="P10" s="43"/>
      <c r="Q10" s="45"/>
      <c r="R10" s="45"/>
      <c r="S10" s="45"/>
      <c r="T10" s="46">
        <f t="shared" ref="T10:T29" si="5">SUM(P10:S10)</f>
        <v>0</v>
      </c>
      <c r="U10" s="48" t="str">
        <f t="shared" ref="U10:U29" si="6">IF(T10&lt;=11,"I",IF(T10&lt;=13,"A",IF(T10&lt;=21,"S",IF(T10&lt;=22,"O"))))</f>
        <v>I</v>
      </c>
      <c r="V10" s="49">
        <v>0.0</v>
      </c>
      <c r="W10" s="48" t="str">
        <f t="shared" ref="W10:W29" si="7">IF(V10&lt;=1.8,"I",IF(V10&lt;=2.8,"A",IF(V10&lt;=5.9,"S",IF(V10&lt;=9,"O"))))</f>
        <v>I</v>
      </c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ht="16.5" customHeight="1">
      <c r="A11" s="40">
        <f t="shared" ref="A11:A29" si="8">A10+1</f>
        <v>2</v>
      </c>
      <c r="B11" s="41"/>
      <c r="C11" s="42"/>
      <c r="D11" s="43"/>
      <c r="E11" s="44" t="str">
        <f t="shared" si="1"/>
        <v>I</v>
      </c>
      <c r="F11" s="43"/>
      <c r="G11" s="45"/>
      <c r="H11" s="45"/>
      <c r="I11" s="45"/>
      <c r="J11" s="46">
        <f t="shared" si="2"/>
        <v>0</v>
      </c>
      <c r="K11" s="44" t="str">
        <f t="shared" si="3"/>
        <v>I</v>
      </c>
      <c r="L11" s="49">
        <v>0.0</v>
      </c>
      <c r="M11" s="44" t="str">
        <f t="shared" ref="M11:M29" si="9">IF(L11&lt;=1.8,"I",IF(L11&lt;=2.8,"A",IF(L11&lt;=5,"S",IF(L11&lt;=10,"O"))))</f>
        <v>I</v>
      </c>
      <c r="N11" s="43"/>
      <c r="O11" s="44" t="str">
        <f t="shared" si="4"/>
        <v>I</v>
      </c>
      <c r="P11" s="50"/>
      <c r="Q11" s="51"/>
      <c r="R11" s="51"/>
      <c r="S11" s="51"/>
      <c r="T11" s="46">
        <f t="shared" si="5"/>
        <v>0</v>
      </c>
      <c r="U11" s="48" t="str">
        <f t="shared" si="6"/>
        <v>I</v>
      </c>
      <c r="V11" s="49">
        <v>0.0</v>
      </c>
      <c r="W11" s="48" t="str">
        <f t="shared" si="7"/>
        <v>I</v>
      </c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ht="16.5" customHeight="1">
      <c r="A12" s="40">
        <f t="shared" si="8"/>
        <v>3</v>
      </c>
      <c r="B12" s="41"/>
      <c r="C12" s="42"/>
      <c r="D12" s="43"/>
      <c r="E12" s="44" t="str">
        <f t="shared" si="1"/>
        <v>I</v>
      </c>
      <c r="F12" s="43"/>
      <c r="G12" s="45"/>
      <c r="H12" s="45"/>
      <c r="I12" s="45"/>
      <c r="J12" s="46">
        <f t="shared" si="2"/>
        <v>0</v>
      </c>
      <c r="K12" s="44" t="str">
        <f t="shared" si="3"/>
        <v>I</v>
      </c>
      <c r="L12" s="49">
        <v>0.0</v>
      </c>
      <c r="M12" s="44" t="str">
        <f t="shared" si="9"/>
        <v>I</v>
      </c>
      <c r="N12" s="50"/>
      <c r="O12" s="44" t="str">
        <f t="shared" si="4"/>
        <v>I</v>
      </c>
      <c r="P12" s="50"/>
      <c r="Q12" s="51"/>
      <c r="R12" s="51"/>
      <c r="S12" s="51"/>
      <c r="T12" s="46">
        <f t="shared" si="5"/>
        <v>0</v>
      </c>
      <c r="U12" s="48" t="str">
        <f t="shared" si="6"/>
        <v>I</v>
      </c>
      <c r="V12" s="49">
        <v>0.0</v>
      </c>
      <c r="W12" s="48" t="str">
        <f t="shared" si="7"/>
        <v>I</v>
      </c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ht="16.5" customHeight="1">
      <c r="A13" s="40">
        <f t="shared" si="8"/>
        <v>4</v>
      </c>
      <c r="B13" s="41"/>
      <c r="C13" s="42"/>
      <c r="D13" s="43"/>
      <c r="E13" s="44" t="str">
        <f t="shared" si="1"/>
        <v>I</v>
      </c>
      <c r="F13" s="43"/>
      <c r="G13" s="45"/>
      <c r="H13" s="45"/>
      <c r="I13" s="45"/>
      <c r="J13" s="46">
        <f t="shared" si="2"/>
        <v>0</v>
      </c>
      <c r="K13" s="44" t="str">
        <f t="shared" si="3"/>
        <v>I</v>
      </c>
      <c r="L13" s="49">
        <v>0.0</v>
      </c>
      <c r="M13" s="44" t="str">
        <f t="shared" si="9"/>
        <v>I</v>
      </c>
      <c r="N13" s="50"/>
      <c r="O13" s="44" t="str">
        <f t="shared" si="4"/>
        <v>I</v>
      </c>
      <c r="P13" s="50"/>
      <c r="Q13" s="51"/>
      <c r="R13" s="51"/>
      <c r="S13" s="51"/>
      <c r="T13" s="46">
        <f t="shared" si="5"/>
        <v>0</v>
      </c>
      <c r="U13" s="48" t="str">
        <f t="shared" si="6"/>
        <v>I</v>
      </c>
      <c r="V13" s="49">
        <v>0.0</v>
      </c>
      <c r="W13" s="48" t="str">
        <f t="shared" si="7"/>
        <v>I</v>
      </c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ht="16.5" customHeight="1">
      <c r="A14" s="40">
        <f t="shared" si="8"/>
        <v>5</v>
      </c>
      <c r="B14" s="41"/>
      <c r="C14" s="42"/>
      <c r="D14" s="43"/>
      <c r="E14" s="44" t="str">
        <f t="shared" si="1"/>
        <v>I</v>
      </c>
      <c r="F14" s="43"/>
      <c r="G14" s="45"/>
      <c r="H14" s="45"/>
      <c r="I14" s="45"/>
      <c r="J14" s="46">
        <f t="shared" si="2"/>
        <v>0</v>
      </c>
      <c r="K14" s="44" t="str">
        <f t="shared" si="3"/>
        <v>I</v>
      </c>
      <c r="L14" s="49">
        <v>0.0</v>
      </c>
      <c r="M14" s="44" t="str">
        <f t="shared" si="9"/>
        <v>I</v>
      </c>
      <c r="N14" s="50"/>
      <c r="O14" s="44" t="str">
        <f t="shared" si="4"/>
        <v>I</v>
      </c>
      <c r="P14" s="50"/>
      <c r="Q14" s="51"/>
      <c r="R14" s="51"/>
      <c r="S14" s="51"/>
      <c r="T14" s="46">
        <f t="shared" si="5"/>
        <v>0</v>
      </c>
      <c r="U14" s="48" t="str">
        <f t="shared" si="6"/>
        <v>I</v>
      </c>
      <c r="V14" s="49">
        <v>0.0</v>
      </c>
      <c r="W14" s="48" t="str">
        <f t="shared" si="7"/>
        <v>I</v>
      </c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ht="16.5" customHeight="1">
      <c r="A15" s="40">
        <f t="shared" si="8"/>
        <v>6</v>
      </c>
      <c r="B15" s="41"/>
      <c r="C15" s="42"/>
      <c r="D15" s="43"/>
      <c r="E15" s="44" t="str">
        <f t="shared" si="1"/>
        <v>I</v>
      </c>
      <c r="F15" s="43"/>
      <c r="G15" s="45"/>
      <c r="H15" s="45"/>
      <c r="I15" s="45"/>
      <c r="J15" s="46">
        <f t="shared" si="2"/>
        <v>0</v>
      </c>
      <c r="K15" s="44" t="str">
        <f t="shared" si="3"/>
        <v>I</v>
      </c>
      <c r="L15" s="49">
        <v>0.0</v>
      </c>
      <c r="M15" s="44" t="str">
        <f t="shared" si="9"/>
        <v>I</v>
      </c>
      <c r="N15" s="50"/>
      <c r="O15" s="44" t="str">
        <f t="shared" si="4"/>
        <v>I</v>
      </c>
      <c r="P15" s="50"/>
      <c r="Q15" s="51"/>
      <c r="R15" s="51"/>
      <c r="S15" s="51"/>
      <c r="T15" s="46">
        <f t="shared" si="5"/>
        <v>0</v>
      </c>
      <c r="U15" s="48" t="str">
        <f t="shared" si="6"/>
        <v>I</v>
      </c>
      <c r="V15" s="49">
        <v>0.0</v>
      </c>
      <c r="W15" s="48" t="str">
        <f t="shared" si="7"/>
        <v>I</v>
      </c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ht="16.5" customHeight="1">
      <c r="A16" s="40">
        <f t="shared" si="8"/>
        <v>7</v>
      </c>
      <c r="B16" s="41"/>
      <c r="C16" s="42"/>
      <c r="D16" s="43"/>
      <c r="E16" s="44" t="str">
        <f t="shared" si="1"/>
        <v>I</v>
      </c>
      <c r="F16" s="43"/>
      <c r="G16" s="45"/>
      <c r="H16" s="45"/>
      <c r="I16" s="45"/>
      <c r="J16" s="46">
        <f t="shared" si="2"/>
        <v>0</v>
      </c>
      <c r="K16" s="44" t="str">
        <f t="shared" si="3"/>
        <v>I</v>
      </c>
      <c r="L16" s="49">
        <v>0.0</v>
      </c>
      <c r="M16" s="44" t="str">
        <f t="shared" si="9"/>
        <v>I</v>
      </c>
      <c r="N16" s="50"/>
      <c r="O16" s="44" t="str">
        <f t="shared" si="4"/>
        <v>I</v>
      </c>
      <c r="P16" s="50"/>
      <c r="Q16" s="51"/>
      <c r="R16" s="51"/>
      <c r="S16" s="51"/>
      <c r="T16" s="46">
        <f t="shared" si="5"/>
        <v>0</v>
      </c>
      <c r="U16" s="48" t="str">
        <f t="shared" si="6"/>
        <v>I</v>
      </c>
      <c r="V16" s="49">
        <v>0.0</v>
      </c>
      <c r="W16" s="48" t="str">
        <f t="shared" si="7"/>
        <v>I</v>
      </c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ht="16.5" customHeight="1">
      <c r="A17" s="40">
        <f t="shared" si="8"/>
        <v>8</v>
      </c>
      <c r="B17" s="41"/>
      <c r="C17" s="42"/>
      <c r="D17" s="43"/>
      <c r="E17" s="44" t="str">
        <f t="shared" si="1"/>
        <v>I</v>
      </c>
      <c r="F17" s="43"/>
      <c r="G17" s="45"/>
      <c r="H17" s="45"/>
      <c r="I17" s="45"/>
      <c r="J17" s="46">
        <f t="shared" si="2"/>
        <v>0</v>
      </c>
      <c r="K17" s="44" t="str">
        <f t="shared" si="3"/>
        <v>I</v>
      </c>
      <c r="L17" s="49">
        <v>0.0</v>
      </c>
      <c r="M17" s="44" t="str">
        <f t="shared" si="9"/>
        <v>I</v>
      </c>
      <c r="N17" s="50"/>
      <c r="O17" s="44" t="str">
        <f t="shared" si="4"/>
        <v>I</v>
      </c>
      <c r="P17" s="50"/>
      <c r="Q17" s="51"/>
      <c r="R17" s="51"/>
      <c r="S17" s="51"/>
      <c r="T17" s="46">
        <f t="shared" si="5"/>
        <v>0</v>
      </c>
      <c r="U17" s="48" t="str">
        <f t="shared" si="6"/>
        <v>I</v>
      </c>
      <c r="V17" s="49">
        <v>0.0</v>
      </c>
      <c r="W17" s="48" t="str">
        <f t="shared" si="7"/>
        <v>I</v>
      </c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ht="16.5" customHeight="1">
      <c r="A18" s="40">
        <f t="shared" si="8"/>
        <v>9</v>
      </c>
      <c r="B18" s="41"/>
      <c r="C18" s="42"/>
      <c r="D18" s="43"/>
      <c r="E18" s="44" t="str">
        <f t="shared" si="1"/>
        <v>I</v>
      </c>
      <c r="F18" s="43"/>
      <c r="G18" s="45"/>
      <c r="H18" s="45"/>
      <c r="I18" s="45"/>
      <c r="J18" s="46">
        <f t="shared" si="2"/>
        <v>0</v>
      </c>
      <c r="K18" s="44" t="str">
        <f t="shared" si="3"/>
        <v>I</v>
      </c>
      <c r="L18" s="49">
        <v>0.0</v>
      </c>
      <c r="M18" s="44" t="str">
        <f t="shared" si="9"/>
        <v>I</v>
      </c>
      <c r="N18" s="50"/>
      <c r="O18" s="44" t="str">
        <f t="shared" si="4"/>
        <v>I</v>
      </c>
      <c r="P18" s="50"/>
      <c r="Q18" s="51"/>
      <c r="R18" s="51"/>
      <c r="S18" s="51"/>
      <c r="T18" s="46">
        <f t="shared" si="5"/>
        <v>0</v>
      </c>
      <c r="U18" s="48" t="str">
        <f t="shared" si="6"/>
        <v>I</v>
      </c>
      <c r="V18" s="49">
        <v>0.0</v>
      </c>
      <c r="W18" s="48" t="str">
        <f t="shared" si="7"/>
        <v>I</v>
      </c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ht="16.5" customHeight="1">
      <c r="A19" s="40">
        <f t="shared" si="8"/>
        <v>10</v>
      </c>
      <c r="B19" s="41"/>
      <c r="C19" s="42"/>
      <c r="D19" s="43"/>
      <c r="E19" s="44" t="str">
        <f t="shared" si="1"/>
        <v>I</v>
      </c>
      <c r="F19" s="43"/>
      <c r="G19" s="45"/>
      <c r="H19" s="45"/>
      <c r="I19" s="45"/>
      <c r="J19" s="46">
        <f t="shared" si="2"/>
        <v>0</v>
      </c>
      <c r="K19" s="44" t="str">
        <f t="shared" si="3"/>
        <v>I</v>
      </c>
      <c r="L19" s="49">
        <v>0.0</v>
      </c>
      <c r="M19" s="44" t="str">
        <f t="shared" si="9"/>
        <v>I</v>
      </c>
      <c r="N19" s="50"/>
      <c r="O19" s="44" t="str">
        <f t="shared" si="4"/>
        <v>I</v>
      </c>
      <c r="P19" s="50"/>
      <c r="Q19" s="51"/>
      <c r="R19" s="51"/>
      <c r="S19" s="51"/>
      <c r="T19" s="46">
        <f t="shared" si="5"/>
        <v>0</v>
      </c>
      <c r="U19" s="48" t="str">
        <f t="shared" si="6"/>
        <v>I</v>
      </c>
      <c r="V19" s="49">
        <v>0.0</v>
      </c>
      <c r="W19" s="48" t="str">
        <f t="shared" si="7"/>
        <v>I</v>
      </c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ht="16.5" customHeight="1">
      <c r="A20" s="40">
        <f t="shared" si="8"/>
        <v>11</v>
      </c>
      <c r="B20" s="41"/>
      <c r="C20" s="42"/>
      <c r="D20" s="43"/>
      <c r="E20" s="44" t="str">
        <f t="shared" si="1"/>
        <v>I</v>
      </c>
      <c r="F20" s="43"/>
      <c r="G20" s="45"/>
      <c r="H20" s="45"/>
      <c r="I20" s="45"/>
      <c r="J20" s="46">
        <f t="shared" si="2"/>
        <v>0</v>
      </c>
      <c r="K20" s="44" t="str">
        <f t="shared" si="3"/>
        <v>I</v>
      </c>
      <c r="L20" s="49">
        <v>0.0</v>
      </c>
      <c r="M20" s="44" t="str">
        <f t="shared" si="9"/>
        <v>I</v>
      </c>
      <c r="N20" s="50"/>
      <c r="O20" s="44" t="str">
        <f t="shared" si="4"/>
        <v>I</v>
      </c>
      <c r="P20" s="50"/>
      <c r="Q20" s="51"/>
      <c r="R20" s="51"/>
      <c r="S20" s="51"/>
      <c r="T20" s="46">
        <f t="shared" si="5"/>
        <v>0</v>
      </c>
      <c r="U20" s="48" t="str">
        <f t="shared" si="6"/>
        <v>I</v>
      </c>
      <c r="V20" s="49">
        <v>0.0</v>
      </c>
      <c r="W20" s="48" t="str">
        <f t="shared" si="7"/>
        <v>I</v>
      </c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ht="16.5" customHeight="1">
      <c r="A21" s="40">
        <f t="shared" si="8"/>
        <v>12</v>
      </c>
      <c r="B21" s="41"/>
      <c r="C21" s="42"/>
      <c r="D21" s="43"/>
      <c r="E21" s="44" t="str">
        <f t="shared" si="1"/>
        <v>I</v>
      </c>
      <c r="F21" s="43"/>
      <c r="G21" s="45"/>
      <c r="H21" s="45"/>
      <c r="I21" s="45"/>
      <c r="J21" s="46">
        <f t="shared" si="2"/>
        <v>0</v>
      </c>
      <c r="K21" s="44" t="str">
        <f t="shared" si="3"/>
        <v>I</v>
      </c>
      <c r="L21" s="49">
        <v>0.0</v>
      </c>
      <c r="M21" s="44" t="str">
        <f t="shared" si="9"/>
        <v>I</v>
      </c>
      <c r="N21" s="50"/>
      <c r="O21" s="44" t="str">
        <f t="shared" si="4"/>
        <v>I</v>
      </c>
      <c r="P21" s="50"/>
      <c r="Q21" s="51"/>
      <c r="R21" s="51"/>
      <c r="S21" s="51"/>
      <c r="T21" s="46">
        <f t="shared" si="5"/>
        <v>0</v>
      </c>
      <c r="U21" s="48" t="str">
        <f t="shared" si="6"/>
        <v>I</v>
      </c>
      <c r="V21" s="49">
        <v>0.0</v>
      </c>
      <c r="W21" s="48" t="str">
        <f t="shared" si="7"/>
        <v>I</v>
      </c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ht="16.5" customHeight="1">
      <c r="A22" s="40">
        <f t="shared" si="8"/>
        <v>13</v>
      </c>
      <c r="B22" s="41"/>
      <c r="C22" s="42"/>
      <c r="D22" s="43"/>
      <c r="E22" s="44" t="str">
        <f t="shared" si="1"/>
        <v>I</v>
      </c>
      <c r="F22" s="43"/>
      <c r="G22" s="45"/>
      <c r="H22" s="45"/>
      <c r="I22" s="45"/>
      <c r="J22" s="46">
        <f t="shared" si="2"/>
        <v>0</v>
      </c>
      <c r="K22" s="44" t="str">
        <f t="shared" si="3"/>
        <v>I</v>
      </c>
      <c r="L22" s="49">
        <v>0.0</v>
      </c>
      <c r="M22" s="44" t="str">
        <f t="shared" si="9"/>
        <v>I</v>
      </c>
      <c r="N22" s="50"/>
      <c r="O22" s="44" t="str">
        <f t="shared" si="4"/>
        <v>I</v>
      </c>
      <c r="P22" s="50"/>
      <c r="Q22" s="51"/>
      <c r="R22" s="51"/>
      <c r="S22" s="51"/>
      <c r="T22" s="46">
        <f t="shared" si="5"/>
        <v>0</v>
      </c>
      <c r="U22" s="48" t="str">
        <f t="shared" si="6"/>
        <v>I</v>
      </c>
      <c r="V22" s="49">
        <v>0.0</v>
      </c>
      <c r="W22" s="48" t="str">
        <f t="shared" si="7"/>
        <v>I</v>
      </c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ht="16.5" customHeight="1">
      <c r="A23" s="40">
        <f t="shared" si="8"/>
        <v>14</v>
      </c>
      <c r="B23" s="41"/>
      <c r="C23" s="42"/>
      <c r="D23" s="43"/>
      <c r="E23" s="44" t="str">
        <f t="shared" si="1"/>
        <v>I</v>
      </c>
      <c r="F23" s="43"/>
      <c r="G23" s="45"/>
      <c r="H23" s="45"/>
      <c r="I23" s="45"/>
      <c r="J23" s="46">
        <f t="shared" si="2"/>
        <v>0</v>
      </c>
      <c r="K23" s="44" t="str">
        <f t="shared" si="3"/>
        <v>I</v>
      </c>
      <c r="L23" s="49">
        <v>0.0</v>
      </c>
      <c r="M23" s="44" t="str">
        <f t="shared" si="9"/>
        <v>I</v>
      </c>
      <c r="N23" s="50"/>
      <c r="O23" s="44" t="str">
        <f t="shared" si="4"/>
        <v>I</v>
      </c>
      <c r="P23" s="50"/>
      <c r="Q23" s="51"/>
      <c r="R23" s="51"/>
      <c r="S23" s="51"/>
      <c r="T23" s="46">
        <f t="shared" si="5"/>
        <v>0</v>
      </c>
      <c r="U23" s="48" t="str">
        <f t="shared" si="6"/>
        <v>I</v>
      </c>
      <c r="V23" s="49">
        <v>0.0</v>
      </c>
      <c r="W23" s="48" t="str">
        <f t="shared" si="7"/>
        <v>I</v>
      </c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ht="16.5" customHeight="1">
      <c r="A24" s="40">
        <f t="shared" si="8"/>
        <v>15</v>
      </c>
      <c r="B24" s="41"/>
      <c r="C24" s="42"/>
      <c r="D24" s="43"/>
      <c r="E24" s="44" t="str">
        <f t="shared" si="1"/>
        <v>I</v>
      </c>
      <c r="F24" s="43"/>
      <c r="G24" s="45"/>
      <c r="H24" s="45"/>
      <c r="I24" s="45"/>
      <c r="J24" s="46">
        <f t="shared" si="2"/>
        <v>0</v>
      </c>
      <c r="K24" s="44" t="str">
        <f t="shared" si="3"/>
        <v>I</v>
      </c>
      <c r="L24" s="49">
        <v>0.0</v>
      </c>
      <c r="M24" s="44" t="str">
        <f t="shared" si="9"/>
        <v>I</v>
      </c>
      <c r="N24" s="50"/>
      <c r="O24" s="44" t="str">
        <f t="shared" si="4"/>
        <v>I</v>
      </c>
      <c r="P24" s="50"/>
      <c r="Q24" s="51"/>
      <c r="R24" s="51"/>
      <c r="S24" s="51"/>
      <c r="T24" s="46">
        <f t="shared" si="5"/>
        <v>0</v>
      </c>
      <c r="U24" s="48" t="str">
        <f t="shared" si="6"/>
        <v>I</v>
      </c>
      <c r="V24" s="49">
        <v>0.0</v>
      </c>
      <c r="W24" s="48" t="str">
        <f t="shared" si="7"/>
        <v>I</v>
      </c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ht="16.5" customHeight="1">
      <c r="A25" s="40">
        <f t="shared" si="8"/>
        <v>16</v>
      </c>
      <c r="B25" s="41"/>
      <c r="C25" s="42"/>
      <c r="D25" s="43"/>
      <c r="E25" s="44" t="str">
        <f t="shared" si="1"/>
        <v>I</v>
      </c>
      <c r="F25" s="43"/>
      <c r="G25" s="45"/>
      <c r="H25" s="45"/>
      <c r="I25" s="45"/>
      <c r="J25" s="46">
        <f t="shared" si="2"/>
        <v>0</v>
      </c>
      <c r="K25" s="44" t="str">
        <f t="shared" si="3"/>
        <v>I</v>
      </c>
      <c r="L25" s="49">
        <v>0.0</v>
      </c>
      <c r="M25" s="44" t="str">
        <f t="shared" si="9"/>
        <v>I</v>
      </c>
      <c r="N25" s="50"/>
      <c r="O25" s="44" t="str">
        <f t="shared" si="4"/>
        <v>I</v>
      </c>
      <c r="P25" s="50"/>
      <c r="Q25" s="51"/>
      <c r="R25" s="51"/>
      <c r="S25" s="51"/>
      <c r="T25" s="46">
        <f t="shared" si="5"/>
        <v>0</v>
      </c>
      <c r="U25" s="48" t="str">
        <f t="shared" si="6"/>
        <v>I</v>
      </c>
      <c r="V25" s="49">
        <v>0.0</v>
      </c>
      <c r="W25" s="48" t="str">
        <f t="shared" si="7"/>
        <v>I</v>
      </c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ht="16.5" customHeight="1">
      <c r="A26" s="40">
        <f t="shared" si="8"/>
        <v>17</v>
      </c>
      <c r="B26" s="41"/>
      <c r="C26" s="42"/>
      <c r="D26" s="43"/>
      <c r="E26" s="44" t="str">
        <f t="shared" si="1"/>
        <v>I</v>
      </c>
      <c r="F26" s="43"/>
      <c r="G26" s="45"/>
      <c r="H26" s="45"/>
      <c r="I26" s="45"/>
      <c r="J26" s="46">
        <f t="shared" si="2"/>
        <v>0</v>
      </c>
      <c r="K26" s="44" t="str">
        <f t="shared" si="3"/>
        <v>I</v>
      </c>
      <c r="L26" s="49">
        <v>0.0</v>
      </c>
      <c r="M26" s="44" t="str">
        <f t="shared" si="9"/>
        <v>I</v>
      </c>
      <c r="N26" s="50"/>
      <c r="O26" s="44" t="str">
        <f t="shared" si="4"/>
        <v>I</v>
      </c>
      <c r="P26" s="50"/>
      <c r="Q26" s="51"/>
      <c r="R26" s="51"/>
      <c r="S26" s="51"/>
      <c r="T26" s="46">
        <f t="shared" si="5"/>
        <v>0</v>
      </c>
      <c r="U26" s="48" t="str">
        <f t="shared" si="6"/>
        <v>I</v>
      </c>
      <c r="V26" s="49">
        <v>0.0</v>
      </c>
      <c r="W26" s="48" t="str">
        <f t="shared" si="7"/>
        <v>I</v>
      </c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ht="16.5" customHeight="1">
      <c r="A27" s="40">
        <f t="shared" si="8"/>
        <v>18</v>
      </c>
      <c r="B27" s="41"/>
      <c r="C27" s="42"/>
      <c r="D27" s="43"/>
      <c r="E27" s="44" t="str">
        <f t="shared" si="1"/>
        <v>I</v>
      </c>
      <c r="F27" s="43"/>
      <c r="G27" s="45"/>
      <c r="H27" s="45"/>
      <c r="I27" s="45"/>
      <c r="J27" s="46">
        <f t="shared" si="2"/>
        <v>0</v>
      </c>
      <c r="K27" s="44" t="str">
        <f t="shared" si="3"/>
        <v>I</v>
      </c>
      <c r="L27" s="49">
        <v>0.0</v>
      </c>
      <c r="M27" s="44" t="str">
        <f t="shared" si="9"/>
        <v>I</v>
      </c>
      <c r="N27" s="50"/>
      <c r="O27" s="44" t="str">
        <f t="shared" si="4"/>
        <v>I</v>
      </c>
      <c r="P27" s="50"/>
      <c r="Q27" s="51"/>
      <c r="R27" s="51"/>
      <c r="S27" s="51"/>
      <c r="T27" s="46">
        <f t="shared" si="5"/>
        <v>0</v>
      </c>
      <c r="U27" s="48" t="str">
        <f t="shared" si="6"/>
        <v>I</v>
      </c>
      <c r="V27" s="49">
        <v>0.0</v>
      </c>
      <c r="W27" s="48" t="str">
        <f t="shared" si="7"/>
        <v>I</v>
      </c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ht="16.5" customHeight="1">
      <c r="A28" s="40">
        <f t="shared" si="8"/>
        <v>19</v>
      </c>
      <c r="B28" s="52"/>
      <c r="C28" s="53"/>
      <c r="D28" s="50"/>
      <c r="E28" s="44" t="str">
        <f t="shared" si="1"/>
        <v>I</v>
      </c>
      <c r="F28" s="50"/>
      <c r="G28" s="51"/>
      <c r="H28" s="51"/>
      <c r="I28" s="51"/>
      <c r="J28" s="46">
        <f t="shared" si="2"/>
        <v>0</v>
      </c>
      <c r="K28" s="44" t="str">
        <f t="shared" si="3"/>
        <v>I</v>
      </c>
      <c r="L28" s="49">
        <v>0.0</v>
      </c>
      <c r="M28" s="44" t="str">
        <f t="shared" si="9"/>
        <v>I</v>
      </c>
      <c r="N28" s="50"/>
      <c r="O28" s="44" t="str">
        <f t="shared" si="4"/>
        <v>I</v>
      </c>
      <c r="P28" s="50"/>
      <c r="Q28" s="51"/>
      <c r="R28" s="51"/>
      <c r="S28" s="51"/>
      <c r="T28" s="46">
        <f t="shared" si="5"/>
        <v>0</v>
      </c>
      <c r="U28" s="48" t="str">
        <f t="shared" si="6"/>
        <v>I</v>
      </c>
      <c r="V28" s="49">
        <v>0.0</v>
      </c>
      <c r="W28" s="48" t="str">
        <f t="shared" si="7"/>
        <v>I</v>
      </c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ht="16.5" customHeight="1">
      <c r="A29" s="40">
        <f t="shared" si="8"/>
        <v>20</v>
      </c>
      <c r="B29" s="52"/>
      <c r="C29" s="53"/>
      <c r="D29" s="50"/>
      <c r="E29" s="44" t="str">
        <f t="shared" si="1"/>
        <v>I</v>
      </c>
      <c r="F29" s="50"/>
      <c r="G29" s="51"/>
      <c r="H29" s="51"/>
      <c r="I29" s="51"/>
      <c r="J29" s="46">
        <f t="shared" si="2"/>
        <v>0</v>
      </c>
      <c r="K29" s="44" t="str">
        <f t="shared" si="3"/>
        <v>I</v>
      </c>
      <c r="L29" s="49">
        <v>0.0</v>
      </c>
      <c r="M29" s="44" t="str">
        <f t="shared" si="9"/>
        <v>I</v>
      </c>
      <c r="N29" s="50"/>
      <c r="O29" s="44" t="str">
        <f t="shared" si="4"/>
        <v>I</v>
      </c>
      <c r="P29" s="50"/>
      <c r="Q29" s="51"/>
      <c r="R29" s="51"/>
      <c r="S29" s="51"/>
      <c r="T29" s="46">
        <f t="shared" si="5"/>
        <v>0</v>
      </c>
      <c r="U29" s="48" t="str">
        <f t="shared" si="6"/>
        <v>I</v>
      </c>
      <c r="V29" s="49">
        <v>0.0</v>
      </c>
      <c r="W29" s="54" t="str">
        <f t="shared" si="7"/>
        <v>I</v>
      </c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ht="15.0" customHeight="1">
      <c r="A30" s="7"/>
      <c r="B30" s="55" t="s">
        <v>25</v>
      </c>
      <c r="C30" s="56" t="s">
        <v>26</v>
      </c>
      <c r="D30" s="57" t="str">
        <f>AVERAGE(D10:D29)</f>
        <v>#DIV/0!</v>
      </c>
      <c r="E30" s="58"/>
      <c r="F30" s="59" t="str">
        <f t="shared" ref="F30:J30" si="10">AVERAGE(F10:F29)</f>
        <v>#DIV/0!</v>
      </c>
      <c r="G30" s="59" t="str">
        <f t="shared" si="10"/>
        <v>#DIV/0!</v>
      </c>
      <c r="H30" s="60" t="str">
        <f t="shared" si="10"/>
        <v>#DIV/0!</v>
      </c>
      <c r="I30" s="60" t="str">
        <f t="shared" si="10"/>
        <v>#DIV/0!</v>
      </c>
      <c r="J30" s="59">
        <f t="shared" si="10"/>
        <v>0</v>
      </c>
      <c r="K30" s="56"/>
      <c r="L30" s="59">
        <f>AVERAGE(L10:L29)</f>
        <v>0.25</v>
      </c>
      <c r="M30" s="61"/>
      <c r="N30" s="57" t="str">
        <f>AVERAGE(N10:N29)</f>
        <v>#DIV/0!</v>
      </c>
      <c r="O30" s="58"/>
      <c r="P30" s="59" t="str">
        <f t="shared" ref="P30:T30" si="11">AVERAGE(P10:P29)</f>
        <v>#DIV/0!</v>
      </c>
      <c r="Q30" s="59" t="str">
        <f t="shared" si="11"/>
        <v>#DIV/0!</v>
      </c>
      <c r="R30" s="60" t="str">
        <f t="shared" si="11"/>
        <v>#DIV/0!</v>
      </c>
      <c r="S30" s="60" t="str">
        <f t="shared" si="11"/>
        <v>#DIV/0!</v>
      </c>
      <c r="T30" s="59">
        <f t="shared" si="11"/>
        <v>0</v>
      </c>
      <c r="U30" s="61"/>
      <c r="V30" s="59">
        <f>AVERAGE(V10:V29)</f>
        <v>0</v>
      </c>
      <c r="W30" s="61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ht="12.75" customHeight="1">
      <c r="A31" s="7"/>
      <c r="B31" s="62">
        <f>COUNTIF(B$10:B$29,"M")</f>
        <v>0</v>
      </c>
      <c r="C31" s="53" t="s">
        <v>27</v>
      </c>
      <c r="D31" s="63" t="str">
        <f>STDEV(D10:D29)</f>
        <v>#DIV/0!</v>
      </c>
      <c r="E31" s="53"/>
      <c r="F31" s="63" t="str">
        <f t="shared" ref="F31:J31" si="12">STDEV(F10:F29)</f>
        <v>#DIV/0!</v>
      </c>
      <c r="G31" s="63" t="str">
        <f t="shared" si="12"/>
        <v>#DIV/0!</v>
      </c>
      <c r="H31" s="64" t="str">
        <f t="shared" si="12"/>
        <v>#DIV/0!</v>
      </c>
      <c r="I31" s="64" t="str">
        <f t="shared" si="12"/>
        <v>#DIV/0!</v>
      </c>
      <c r="J31" s="63">
        <f t="shared" si="12"/>
        <v>0</v>
      </c>
      <c r="K31" s="53"/>
      <c r="L31" s="63">
        <f>STDEV(L10:L29)</f>
        <v>1.118033989</v>
      </c>
      <c r="M31" s="65"/>
      <c r="N31" s="63" t="str">
        <f>STDEV(N10:N29)</f>
        <v>#DIV/0!</v>
      </c>
      <c r="O31" s="53"/>
      <c r="P31" s="63" t="str">
        <f t="shared" ref="P31:T31" si="13">STDEV(P10:P29)</f>
        <v>#DIV/0!</v>
      </c>
      <c r="Q31" s="63" t="str">
        <f t="shared" si="13"/>
        <v>#DIV/0!</v>
      </c>
      <c r="R31" s="64" t="str">
        <f t="shared" si="13"/>
        <v>#DIV/0!</v>
      </c>
      <c r="S31" s="64" t="str">
        <f t="shared" si="13"/>
        <v>#DIV/0!</v>
      </c>
      <c r="T31" s="63">
        <f t="shared" si="13"/>
        <v>0</v>
      </c>
      <c r="U31" s="65"/>
      <c r="V31" s="63">
        <f>STDEV(V10:V29)</f>
        <v>0</v>
      </c>
      <c r="W31" s="65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ht="12.75" customHeight="1">
      <c r="A32" s="7"/>
      <c r="B32" s="55" t="s">
        <v>28</v>
      </c>
      <c r="C32" s="53" t="s">
        <v>29</v>
      </c>
      <c r="D32" s="66">
        <f>COUNTIF(E10:E29,"I")</f>
        <v>20</v>
      </c>
      <c r="E32" s="67">
        <f>D32/COUNTA(E10:E29)</f>
        <v>1</v>
      </c>
      <c r="F32" s="66"/>
      <c r="G32" s="68"/>
      <c r="H32" s="67"/>
      <c r="I32" s="68"/>
      <c r="J32" s="68">
        <f>COUNTIF(K10:K29,"I")</f>
        <v>20</v>
      </c>
      <c r="K32" s="67">
        <f>J32/COUNTA(K10:K29)</f>
        <v>1</v>
      </c>
      <c r="L32" s="68">
        <f>COUNTIF(M10:M29,"I")</f>
        <v>19</v>
      </c>
      <c r="M32" s="67">
        <f>L32/COUNTA(M10:M29)</f>
        <v>0.95</v>
      </c>
      <c r="N32" s="66">
        <f>COUNTIF(O10:O29,"I")</f>
        <v>20</v>
      </c>
      <c r="O32" s="67">
        <f>N32/COUNTA(O10:O29)</f>
        <v>1</v>
      </c>
      <c r="P32" s="66"/>
      <c r="Q32" s="69"/>
      <c r="R32" s="67"/>
      <c r="S32" s="68"/>
      <c r="T32" s="68">
        <f>COUNTIF(U10:U29,"I")</f>
        <v>20</v>
      </c>
      <c r="U32" s="70">
        <f>T32/COUNTA(U10:U29)</f>
        <v>1</v>
      </c>
      <c r="V32" s="68">
        <f>COUNTIF(W10:W29,"I")</f>
        <v>20</v>
      </c>
      <c r="W32" s="70">
        <f>V32/COUNTA(W10:W29)</f>
        <v>1</v>
      </c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ht="12.75" customHeight="1">
      <c r="A33" s="7"/>
      <c r="B33" s="62">
        <f>COUNTIF(B$10:B$29,"F")</f>
        <v>0</v>
      </c>
      <c r="C33" s="53" t="s">
        <v>30</v>
      </c>
      <c r="D33" s="66">
        <f>COUNTIF(E10:E29,"A")</f>
        <v>0</v>
      </c>
      <c r="E33" s="71">
        <f>D33/COUNTA(E10:E29)</f>
        <v>0</v>
      </c>
      <c r="F33" s="66"/>
      <c r="G33" s="72"/>
      <c r="H33" s="73"/>
      <c r="I33" s="68"/>
      <c r="J33" s="68">
        <f>COUNTIF(K10:K29,"A")</f>
        <v>0</v>
      </c>
      <c r="K33" s="74">
        <f>J33/COUNTA(K10:K29)</f>
        <v>0</v>
      </c>
      <c r="L33" s="68">
        <f>COUNTIF(M10:M29,"A")</f>
        <v>0</v>
      </c>
      <c r="M33" s="74">
        <f>L33/COUNTA(M10:M29)</f>
        <v>0</v>
      </c>
      <c r="N33" s="66">
        <f>COUNTIF(O10:O29,"A")</f>
        <v>0</v>
      </c>
      <c r="O33" s="71">
        <f>N33/COUNTA(O10:O29)</f>
        <v>0</v>
      </c>
      <c r="P33" s="66"/>
      <c r="Q33" s="72"/>
      <c r="R33" s="73"/>
      <c r="S33" s="68"/>
      <c r="T33" s="68">
        <f>COUNTIF(U10:U29,"A")</f>
        <v>0</v>
      </c>
      <c r="U33" s="71">
        <f>T33/COUNTA(U10:U29)</f>
        <v>0</v>
      </c>
      <c r="V33" s="68">
        <f>COUNTIF(W10:W29,"A")</f>
        <v>0</v>
      </c>
      <c r="W33" s="71">
        <f>V33/COUNTA(W10:W29)</f>
        <v>0</v>
      </c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ht="12.75" customHeight="1">
      <c r="A34" s="7"/>
      <c r="B34" s="62"/>
      <c r="C34" s="53" t="s">
        <v>31</v>
      </c>
      <c r="D34" s="66">
        <f>COUNTIF(E10:E29,"S")</f>
        <v>0</v>
      </c>
      <c r="E34" s="71">
        <f>D34/COUNTA(E10:E29)</f>
        <v>0</v>
      </c>
      <c r="F34" s="66"/>
      <c r="G34" s="72"/>
      <c r="H34" s="73"/>
      <c r="I34" s="68"/>
      <c r="J34" s="68">
        <f>COUNTIF(K10:K29,"S")</f>
        <v>0</v>
      </c>
      <c r="K34" s="74">
        <f>J34/COUNTA(K10:K29)</f>
        <v>0</v>
      </c>
      <c r="L34" s="68">
        <f>COUNTIF(M10:M29,"S")</f>
        <v>1</v>
      </c>
      <c r="M34" s="74">
        <f>L34/COUNTA(M10:M29)</f>
        <v>0.05</v>
      </c>
      <c r="N34" s="66">
        <f>COUNTIF(O10:O29,"S")</f>
        <v>0</v>
      </c>
      <c r="O34" s="71">
        <f>N34/COUNTA(O10:O29)</f>
        <v>0</v>
      </c>
      <c r="P34" s="66"/>
      <c r="Q34" s="72"/>
      <c r="R34" s="73"/>
      <c r="S34" s="68"/>
      <c r="T34" s="68">
        <f>COUNTIF(U10:U29,"S")</f>
        <v>0</v>
      </c>
      <c r="U34" s="71">
        <f>T34/COUNTA(U10:U29)</f>
        <v>0</v>
      </c>
      <c r="V34" s="68">
        <f>COUNTIF(W10:W29,"S")</f>
        <v>0</v>
      </c>
      <c r="W34" s="71">
        <f>V34/COUNTA(W10:W29)</f>
        <v>0</v>
      </c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ht="12.75" customHeight="1">
      <c r="A35" s="7"/>
      <c r="B35" s="62"/>
      <c r="C35" s="53" t="s">
        <v>32</v>
      </c>
      <c r="D35" s="66">
        <f>COUNTIF(E10:E29,"O")</f>
        <v>0</v>
      </c>
      <c r="E35" s="71">
        <f>D35/COUNTA(E10:E29)</f>
        <v>0</v>
      </c>
      <c r="F35" s="66"/>
      <c r="G35" s="72"/>
      <c r="H35" s="73"/>
      <c r="I35" s="68"/>
      <c r="J35" s="68">
        <f>COUNTIF(K10:K29,"O")</f>
        <v>0</v>
      </c>
      <c r="K35" s="74">
        <f>J35/COUNTA(K10:K29)</f>
        <v>0</v>
      </c>
      <c r="L35" s="68">
        <f>COUNTIF(M10:M29,"O")</f>
        <v>0</v>
      </c>
      <c r="M35" s="74">
        <f>L35/COUNTA(M10:M29)</f>
        <v>0</v>
      </c>
      <c r="N35" s="66">
        <f>COUNTIF(O10:O29,"O")</f>
        <v>0</v>
      </c>
      <c r="O35" s="71">
        <f>N35/COUNTA(O10:O29)</f>
        <v>0</v>
      </c>
      <c r="P35" s="66"/>
      <c r="Q35" s="72"/>
      <c r="R35" s="73"/>
      <c r="S35" s="68"/>
      <c r="T35" s="68">
        <f>COUNTIF(U10:U29,"O")</f>
        <v>0</v>
      </c>
      <c r="U35" s="71">
        <f>T35/COUNTA(U10:U29)</f>
        <v>0</v>
      </c>
      <c r="V35" s="68">
        <f>COUNTIF(W10:W29,"O")</f>
        <v>0</v>
      </c>
      <c r="W35" s="71">
        <f>V35/COUNTA(W10:W29)</f>
        <v>0</v>
      </c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ht="7.5" customHeight="1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ht="12.75" customHeight="1">
      <c r="A37" s="7"/>
      <c r="B37" s="6"/>
      <c r="C37" s="6"/>
      <c r="D37" s="75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ht="12.75" customHeight="1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ht="12.75" customHeight="1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ht="12.75" customHeight="1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ht="12.75" customHeight="1">
      <c r="A41" s="7"/>
      <c r="B41" s="17"/>
      <c r="C41" s="18"/>
      <c r="D41" s="19" t="s">
        <v>6</v>
      </c>
      <c r="E41" s="20"/>
      <c r="F41" s="20"/>
      <c r="G41" s="20"/>
      <c r="H41" s="20"/>
      <c r="I41" s="20"/>
      <c r="J41" s="20"/>
      <c r="K41" s="21"/>
      <c r="L41" s="22" t="s">
        <v>7</v>
      </c>
      <c r="M41" s="23"/>
      <c r="N41" s="19" t="s">
        <v>8</v>
      </c>
      <c r="O41" s="20"/>
      <c r="P41" s="20"/>
      <c r="Q41" s="20"/>
      <c r="R41" s="20"/>
      <c r="S41" s="20"/>
      <c r="T41" s="20"/>
      <c r="U41" s="21"/>
      <c r="V41" s="22" t="s">
        <v>7</v>
      </c>
      <c r="W41" s="23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ht="12.75" customHeight="1">
      <c r="A42" s="7"/>
      <c r="B42" s="24"/>
      <c r="C42" s="25"/>
      <c r="D42" s="26" t="s">
        <v>33</v>
      </c>
      <c r="E42" s="27"/>
      <c r="F42" s="26" t="s">
        <v>11</v>
      </c>
      <c r="G42" s="28"/>
      <c r="H42" s="28"/>
      <c r="I42" s="28"/>
      <c r="J42" s="28"/>
      <c r="K42" s="27"/>
      <c r="L42" s="29"/>
      <c r="M42" s="30"/>
      <c r="N42" s="31" t="s">
        <v>12</v>
      </c>
      <c r="O42" s="27"/>
      <c r="P42" s="26" t="s">
        <v>13</v>
      </c>
      <c r="Q42" s="28"/>
      <c r="R42" s="28"/>
      <c r="S42" s="28"/>
      <c r="T42" s="28"/>
      <c r="U42" s="32"/>
      <c r="V42" s="29"/>
      <c r="W42" s="30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ht="12.75" customHeight="1">
      <c r="A43" s="7"/>
      <c r="B43" s="33"/>
      <c r="C43" s="77" t="s">
        <v>34</v>
      </c>
      <c r="D43" s="31" t="s">
        <v>16</v>
      </c>
      <c r="E43" s="27"/>
      <c r="F43" s="34" t="s">
        <v>17</v>
      </c>
      <c r="G43" s="35" t="s">
        <v>18</v>
      </c>
      <c r="H43" s="36" t="s">
        <v>19</v>
      </c>
      <c r="I43" s="37" t="s">
        <v>20</v>
      </c>
      <c r="J43" s="36" t="s">
        <v>21</v>
      </c>
      <c r="K43" s="37" t="s">
        <v>22</v>
      </c>
      <c r="L43" s="38" t="s">
        <v>23</v>
      </c>
      <c r="M43" s="37" t="s">
        <v>22</v>
      </c>
      <c r="N43" s="31" t="s">
        <v>16</v>
      </c>
      <c r="O43" s="27"/>
      <c r="P43" s="34" t="s">
        <v>17</v>
      </c>
      <c r="Q43" s="35" t="s">
        <v>18</v>
      </c>
      <c r="R43" s="36" t="s">
        <v>19</v>
      </c>
      <c r="S43" s="37" t="s">
        <v>20</v>
      </c>
      <c r="T43" s="36" t="s">
        <v>24</v>
      </c>
      <c r="U43" s="39" t="s">
        <v>22</v>
      </c>
      <c r="V43" s="38" t="s">
        <v>23</v>
      </c>
      <c r="W43" s="39" t="s">
        <v>22</v>
      </c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ht="12.75" customHeight="1">
      <c r="A44" s="7"/>
      <c r="B44" s="62"/>
      <c r="C44" s="53"/>
      <c r="D44" s="50"/>
      <c r="E44" s="44" t="str">
        <f t="shared" ref="E44:E45" si="14">IF(D44&lt;=4,"I",IF(D44&lt;=5,"A",IF(D44&lt;=7,"S",IF(D44=8,"O"))))</f>
        <v>I</v>
      </c>
      <c r="F44" s="50"/>
      <c r="G44" s="51"/>
      <c r="H44" s="51"/>
      <c r="I44" s="51"/>
      <c r="J44" s="46">
        <f t="shared" ref="J44:J45" si="15">SUM(F44:I44)</f>
        <v>0</v>
      </c>
      <c r="K44" s="44" t="str">
        <f t="shared" ref="K44:K45" si="16">IF(J44&lt;=11,"I",IF(J44&lt;=15,"A",IF(J44&lt;=21,"S",IF(J44&lt;=22,"O"))))</f>
        <v>I</v>
      </c>
      <c r="L44" s="49">
        <v>0.0</v>
      </c>
      <c r="M44" s="44" t="str">
        <f>IF(L44&lt;=1.8,"I",IF(L44&lt;=2.8,"A",IF(L44&lt;=5.9,"S",IF(L44&lt;=9,"O"))))</f>
        <v>I</v>
      </c>
      <c r="N44" s="50"/>
      <c r="O44" s="44" t="str">
        <f t="shared" ref="O44:O45" si="17">IF(N44&lt;=3,"I",IF(N44&lt;=5,"A",IF(N44&lt;=7,"S",IF(N44=8,"O"))))</f>
        <v>I</v>
      </c>
      <c r="P44" s="50"/>
      <c r="Q44" s="51"/>
      <c r="R44" s="51"/>
      <c r="S44" s="51"/>
      <c r="T44" s="46">
        <f t="shared" ref="T44:T45" si="18">SUM(P44:S44)</f>
        <v>0</v>
      </c>
      <c r="U44" s="48" t="str">
        <f t="shared" ref="U44:U45" si="19">IF(T44&lt;=11,"I",IF(T44&lt;=13,"A",IF(T44&lt;=21,"S",IF(T44&lt;=22,"O"))))</f>
        <v>I</v>
      </c>
      <c r="V44" s="49">
        <v>0.0</v>
      </c>
      <c r="W44" s="48" t="str">
        <f t="shared" ref="W44:W45" si="20">IF(V44&lt;=1.8,"I",IF(V44&lt;=2.8,"A",IF(V44&lt;=5.9,"S",IF(V44&lt;=9,"O"))))</f>
        <v>I</v>
      </c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ht="12.75" customHeight="1">
      <c r="A45" s="7"/>
      <c r="B45" s="62"/>
      <c r="C45" s="53"/>
      <c r="D45" s="50"/>
      <c r="E45" s="44" t="str">
        <f t="shared" si="14"/>
        <v>I</v>
      </c>
      <c r="F45" s="50"/>
      <c r="G45" s="51"/>
      <c r="H45" s="51"/>
      <c r="I45" s="51"/>
      <c r="J45" s="46">
        <f t="shared" si="15"/>
        <v>0</v>
      </c>
      <c r="K45" s="44" t="str">
        <f t="shared" si="16"/>
        <v>I</v>
      </c>
      <c r="L45" s="49">
        <v>0.0</v>
      </c>
      <c r="M45" s="44" t="str">
        <f>IF(L45&lt;=1.8,"I",IF(L45&lt;=2.8,"A",IF(L45&lt;=5,"S",IF(L45&lt;=10,"O"))))</f>
        <v>I</v>
      </c>
      <c r="N45" s="50"/>
      <c r="O45" s="44" t="str">
        <f t="shared" si="17"/>
        <v>I</v>
      </c>
      <c r="P45" s="50"/>
      <c r="Q45" s="51"/>
      <c r="R45" s="51"/>
      <c r="S45" s="51"/>
      <c r="T45" s="46">
        <f t="shared" si="18"/>
        <v>0</v>
      </c>
      <c r="U45" s="48" t="str">
        <f t="shared" si="19"/>
        <v>I</v>
      </c>
      <c r="V45" s="49">
        <v>0.0</v>
      </c>
      <c r="W45" s="48" t="str">
        <f t="shared" si="20"/>
        <v>I</v>
      </c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ht="12.75" customHeight="1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ht="12.75" customHeight="1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ht="12.75" customHeight="1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ht="12.75" customHeight="1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ht="12.75" customHeight="1">
      <c r="A50" s="7"/>
      <c r="B50" s="17"/>
      <c r="C50" s="18"/>
      <c r="D50" s="19" t="s">
        <v>6</v>
      </c>
      <c r="E50" s="20"/>
      <c r="F50" s="20"/>
      <c r="G50" s="20"/>
      <c r="H50" s="20"/>
      <c r="I50" s="20"/>
      <c r="J50" s="20"/>
      <c r="K50" s="21"/>
      <c r="L50" s="22" t="s">
        <v>7</v>
      </c>
      <c r="M50" s="23"/>
      <c r="N50" s="19" t="s">
        <v>8</v>
      </c>
      <c r="O50" s="20"/>
      <c r="P50" s="20"/>
      <c r="Q50" s="20"/>
      <c r="R50" s="20"/>
      <c r="S50" s="20"/>
      <c r="T50" s="20"/>
      <c r="U50" s="21"/>
      <c r="V50" s="22" t="s">
        <v>7</v>
      </c>
      <c r="W50" s="23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ht="12.75" customHeight="1">
      <c r="A51" s="7"/>
      <c r="B51" s="24"/>
      <c r="C51" s="25"/>
      <c r="D51" s="26" t="s">
        <v>35</v>
      </c>
      <c r="E51" s="27"/>
      <c r="F51" s="26" t="s">
        <v>11</v>
      </c>
      <c r="G51" s="28"/>
      <c r="H51" s="28"/>
      <c r="I51" s="28"/>
      <c r="J51" s="28"/>
      <c r="K51" s="27"/>
      <c r="L51" s="29"/>
      <c r="M51" s="30"/>
      <c r="N51" s="31" t="s">
        <v>12</v>
      </c>
      <c r="O51" s="27"/>
      <c r="P51" s="26" t="s">
        <v>13</v>
      </c>
      <c r="Q51" s="28"/>
      <c r="R51" s="28"/>
      <c r="S51" s="28"/>
      <c r="T51" s="28"/>
      <c r="U51" s="32"/>
      <c r="V51" s="29"/>
      <c r="W51" s="30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ht="12.75" customHeight="1">
      <c r="A52" s="7"/>
      <c r="B52" s="33"/>
      <c r="C52" s="77" t="s">
        <v>36</v>
      </c>
      <c r="D52" s="31" t="s">
        <v>16</v>
      </c>
      <c r="E52" s="27"/>
      <c r="F52" s="34" t="s">
        <v>17</v>
      </c>
      <c r="G52" s="35" t="s">
        <v>18</v>
      </c>
      <c r="H52" s="36" t="s">
        <v>19</v>
      </c>
      <c r="I52" s="37" t="s">
        <v>20</v>
      </c>
      <c r="J52" s="36" t="s">
        <v>21</v>
      </c>
      <c r="K52" s="37" t="s">
        <v>22</v>
      </c>
      <c r="L52" s="38" t="s">
        <v>23</v>
      </c>
      <c r="M52" s="37" t="s">
        <v>22</v>
      </c>
      <c r="N52" s="31" t="s">
        <v>16</v>
      </c>
      <c r="O52" s="27"/>
      <c r="P52" s="34" t="s">
        <v>17</v>
      </c>
      <c r="Q52" s="35" t="s">
        <v>18</v>
      </c>
      <c r="R52" s="36" t="s">
        <v>19</v>
      </c>
      <c r="S52" s="37" t="s">
        <v>20</v>
      </c>
      <c r="T52" s="36" t="s">
        <v>24</v>
      </c>
      <c r="U52" s="39" t="s">
        <v>22</v>
      </c>
      <c r="V52" s="38" t="s">
        <v>23</v>
      </c>
      <c r="W52" s="39" t="s">
        <v>22</v>
      </c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ht="12.75" customHeight="1">
      <c r="A53" s="7"/>
      <c r="B53" s="62"/>
      <c r="C53" s="53"/>
      <c r="D53" s="50"/>
      <c r="E53" s="44" t="str">
        <f t="shared" ref="E53:E54" si="21">IF(D53&lt;=4,"I",IF(D53&lt;=5,"A",IF(D53&lt;=7,"S",IF(D53=8,"O"))))</f>
        <v>I</v>
      </c>
      <c r="F53" s="50"/>
      <c r="G53" s="51"/>
      <c r="H53" s="51"/>
      <c r="I53" s="51"/>
      <c r="J53" s="46">
        <f t="shared" ref="J53:J54" si="22">SUM(F53:I53)</f>
        <v>0</v>
      </c>
      <c r="K53" s="44" t="str">
        <f t="shared" ref="K53:K54" si="23">IF(J53&lt;=11,"I",IF(J53&lt;=15,"A",IF(J53&lt;=21,"S",IF(J53&lt;=22,"O"))))</f>
        <v>I</v>
      </c>
      <c r="L53" s="49">
        <v>0.0</v>
      </c>
      <c r="M53" s="44" t="str">
        <f>IF(L53&lt;=1.8,"I",IF(L53&lt;=2.8,"A",IF(L53&lt;=5.9,"S",IF(L53&lt;=9,"O"))))</f>
        <v>I</v>
      </c>
      <c r="N53" s="50"/>
      <c r="O53" s="44" t="str">
        <f t="shared" ref="O53:O54" si="24">IF(N53&lt;=3,"I",IF(N53&lt;=5,"A",IF(N53&lt;=7,"S",IF(N53=8,"O"))))</f>
        <v>I</v>
      </c>
      <c r="P53" s="50"/>
      <c r="Q53" s="51"/>
      <c r="R53" s="51"/>
      <c r="S53" s="51"/>
      <c r="T53" s="46">
        <f t="shared" ref="T53:T54" si="25">SUM(P53:S53)</f>
        <v>0</v>
      </c>
      <c r="U53" s="48" t="str">
        <f t="shared" ref="U53:U54" si="26">IF(T53&lt;=11,"I",IF(T53&lt;=13,"A",IF(T53&lt;=21,"S",IF(T53&lt;=22,"O"))))</f>
        <v>I</v>
      </c>
      <c r="V53" s="49">
        <v>0.0</v>
      </c>
      <c r="W53" s="48" t="str">
        <f t="shared" ref="W53:W54" si="27">IF(V53&lt;=1.8,"I",IF(V53&lt;=2.8,"A",IF(V53&lt;=5.9,"S",IF(V53&lt;=9,"O"))))</f>
        <v>I</v>
      </c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ht="12.75" customHeight="1">
      <c r="A54" s="7"/>
      <c r="B54" s="62"/>
      <c r="C54" s="53"/>
      <c r="D54" s="50"/>
      <c r="E54" s="44" t="str">
        <f t="shared" si="21"/>
        <v>I</v>
      </c>
      <c r="F54" s="50"/>
      <c r="G54" s="51"/>
      <c r="H54" s="51"/>
      <c r="I54" s="51"/>
      <c r="J54" s="46">
        <f t="shared" si="22"/>
        <v>0</v>
      </c>
      <c r="K54" s="44" t="str">
        <f t="shared" si="23"/>
        <v>I</v>
      </c>
      <c r="L54" s="49">
        <v>0.0</v>
      </c>
      <c r="M54" s="44" t="str">
        <f>IF(L54&lt;=1.8,"I",IF(L54&lt;=2.8,"A",IF(L54&lt;=5,"S",IF(L54&lt;=10,"O"))))</f>
        <v>I</v>
      </c>
      <c r="N54" s="50"/>
      <c r="O54" s="44" t="str">
        <f t="shared" si="24"/>
        <v>I</v>
      </c>
      <c r="P54" s="50"/>
      <c r="Q54" s="51"/>
      <c r="R54" s="51"/>
      <c r="S54" s="51"/>
      <c r="T54" s="46">
        <f t="shared" si="25"/>
        <v>0</v>
      </c>
      <c r="U54" s="48" t="str">
        <f t="shared" si="26"/>
        <v>I</v>
      </c>
      <c r="V54" s="49">
        <v>0.0</v>
      </c>
      <c r="W54" s="48" t="str">
        <f t="shared" si="27"/>
        <v>I</v>
      </c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ht="12.75" customHeight="1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ht="12.75" customHeight="1">
      <c r="A56" s="7"/>
      <c r="B56" s="6"/>
      <c r="C56" s="6"/>
      <c r="D56" s="78"/>
      <c r="E56" s="6"/>
      <c r="F56" s="6"/>
      <c r="G56" s="6"/>
      <c r="H56" s="78"/>
      <c r="I56" s="6"/>
      <c r="J56" s="6"/>
      <c r="K56" s="78"/>
      <c r="L56" s="78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ht="12.75" customHeight="1">
      <c r="A57" s="7"/>
      <c r="B57" s="79"/>
      <c r="C57" s="79" t="s">
        <v>37</v>
      </c>
      <c r="D57" s="80"/>
      <c r="E57" s="81" t="s">
        <v>38</v>
      </c>
      <c r="F57" s="82"/>
      <c r="G57" s="82"/>
      <c r="H57" s="80"/>
      <c r="I57" s="83"/>
      <c r="J57" s="84" t="s">
        <v>39</v>
      </c>
      <c r="K57" s="85"/>
      <c r="L57" s="85"/>
      <c r="M57" s="85"/>
      <c r="N57" s="85"/>
      <c r="O57" s="86"/>
      <c r="P57" s="87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ht="12.75" customHeight="1">
      <c r="A58" s="7"/>
      <c r="B58" s="6"/>
      <c r="C58" s="6"/>
      <c r="D58" s="88"/>
      <c r="E58" s="6"/>
      <c r="F58" s="6"/>
      <c r="G58" s="6"/>
      <c r="H58" s="88"/>
      <c r="I58" s="6"/>
      <c r="J58" s="6"/>
      <c r="K58" s="88"/>
      <c r="L58" s="88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ht="12.75" customHeight="1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ht="12.75" customHeight="1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ht="12.75" customHeight="1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ht="12.75" customHeight="1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ht="12.75" customHeight="1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ht="12.75" customHeight="1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ht="12.75" customHeight="1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ht="12.75" customHeight="1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ht="12.75" customHeight="1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ht="12.75" customHeight="1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ht="12.75" customHeight="1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ht="12.75" customHeight="1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ht="12.75" customHeight="1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ht="12.75" customHeight="1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ht="12.75" customHeight="1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ht="12.75" customHeight="1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ht="12.75" customHeight="1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ht="12.75" customHeight="1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ht="12.75" customHeight="1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ht="12.75" customHeight="1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ht="12.75" customHeight="1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ht="12.75" customHeight="1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ht="12.75" customHeight="1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ht="12.75" customHeight="1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ht="12.75" customHeight="1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ht="12.75" customHeight="1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ht="12.75" customHeight="1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ht="12.75" customHeight="1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ht="12.75" customHeight="1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ht="12.75" customHeight="1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ht="12.75" customHeight="1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ht="12.75" customHeight="1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ht="12.75" customHeight="1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ht="12.75" customHeight="1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ht="12.75" customHeight="1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ht="12.75" customHeight="1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ht="12.75" customHeight="1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ht="12.75" customHeight="1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ht="12.75" customHeight="1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ht="12.75" customHeight="1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ht="12.75" customHeight="1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ht="12.75" customHeight="1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ht="12.75" customHeight="1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ht="12.75" customHeight="1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ht="12.75" customHeight="1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ht="12.75" customHeight="1">
      <c r="A104" s="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ht="12.75" customHeight="1">
      <c r="A105" s="7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ht="12.75" customHeight="1">
      <c r="A106" s="7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ht="12.75" customHeight="1">
      <c r="A107" s="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ht="12.75" customHeight="1">
      <c r="A108" s="7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ht="12.75" customHeight="1">
      <c r="A109" s="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ht="12.75" customHeight="1">
      <c r="A110" s="7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ht="12.75" customHeight="1">
      <c r="A111" s="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ht="12.75" customHeight="1">
      <c r="A112" s="7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ht="12.75" customHeight="1">
      <c r="A113" s="7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ht="12.75" customHeight="1">
      <c r="A114" s="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ht="12.75" customHeight="1">
      <c r="A115" s="7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ht="12.75" customHeight="1">
      <c r="A116" s="7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ht="12.75" customHeight="1">
      <c r="A117" s="7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ht="12.75" customHeight="1">
      <c r="A118" s="7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ht="12.75" customHeight="1">
      <c r="A119" s="7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ht="12.75" customHeight="1">
      <c r="A120" s="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ht="12.75" customHeight="1">
      <c r="A121" s="7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ht="12.75" customHeight="1">
      <c r="A122" s="7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ht="12.75" customHeight="1">
      <c r="A123" s="7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ht="12.75" customHeight="1">
      <c r="A124" s="7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ht="12.75" customHeight="1">
      <c r="A125" s="7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ht="12.75" customHeight="1">
      <c r="A126" s="7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  <row r="127" ht="12.75" customHeight="1">
      <c r="A127" s="7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</row>
    <row r="128" ht="12.75" customHeight="1">
      <c r="A128" s="7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 ht="12.75" customHeight="1">
      <c r="A129" s="7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ht="12.75" customHeight="1">
      <c r="A130" s="7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ht="12.75" customHeight="1">
      <c r="A131" s="7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 ht="12.75" customHeight="1">
      <c r="A132" s="7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ht="12.75" customHeight="1">
      <c r="A133" s="7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ht="12.75" customHeight="1">
      <c r="A134" s="7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ht="12.75" customHeight="1">
      <c r="A135" s="7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ht="12.75" customHeight="1">
      <c r="A136" s="7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</row>
    <row r="137" ht="12.75" customHeight="1">
      <c r="A137" s="7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ht="12.75" customHeight="1">
      <c r="A138" s="7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ht="12.75" customHeight="1">
      <c r="A139" s="7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 ht="12.75" customHeight="1">
      <c r="A140" s="7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ht="12.75" customHeight="1">
      <c r="A141" s="7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ht="12.75" customHeight="1">
      <c r="A142" s="7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ht="12.75" customHeight="1">
      <c r="A143" s="7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 ht="12.75" customHeight="1">
      <c r="A144" s="7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ht="12.75" customHeight="1">
      <c r="A145" s="7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ht="12.75" customHeight="1">
      <c r="A146" s="7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 ht="12.75" customHeight="1">
      <c r="A147" s="7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ht="12.75" customHeight="1">
      <c r="A148" s="7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ht="12.75" customHeight="1">
      <c r="A149" s="7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ht="12.75" customHeight="1">
      <c r="A150" s="7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ht="12.75" customHeight="1">
      <c r="A151" s="7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ht="12.75" customHeight="1">
      <c r="A152" s="7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ht="12.75" customHeight="1">
      <c r="A153" s="7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ht="12.75" customHeight="1">
      <c r="A154" s="7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ht="12.75" customHeight="1">
      <c r="A155" s="7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ht="12.75" customHeight="1">
      <c r="A156" s="7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ht="12.75" customHeight="1">
      <c r="A157" s="7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ht="12.75" customHeight="1">
      <c r="A158" s="7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ht="12.75" customHeight="1">
      <c r="A159" s="7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ht="12.75" customHeight="1">
      <c r="A160" s="7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ht="12.75" customHeight="1">
      <c r="A161" s="7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ht="12.75" customHeight="1">
      <c r="A162" s="7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ht="12.75" customHeight="1">
      <c r="A163" s="7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ht="12.75" customHeight="1">
      <c r="A164" s="7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ht="12.75" customHeight="1">
      <c r="A165" s="7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ht="12.75" customHeight="1">
      <c r="A166" s="7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ht="12.75" customHeight="1">
      <c r="A167" s="7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ht="12.75" customHeight="1">
      <c r="A168" s="7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ht="12.75" customHeight="1">
      <c r="A169" s="7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ht="12.75" customHeight="1">
      <c r="A170" s="7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ht="12.75" customHeight="1">
      <c r="A171" s="7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ht="12.75" customHeight="1">
      <c r="A172" s="7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ht="12.75" customHeight="1">
      <c r="A173" s="7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ht="12.75" customHeight="1">
      <c r="A174" s="7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ht="12.75" customHeight="1">
      <c r="A175" s="7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ht="12.75" customHeight="1">
      <c r="A176" s="7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ht="12.75" customHeight="1">
      <c r="A177" s="7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ht="12.75" customHeight="1">
      <c r="A178" s="7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ht="12.75" customHeight="1">
      <c r="A179" s="7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ht="12.75" customHeight="1">
      <c r="A180" s="7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ht="12.75" customHeight="1">
      <c r="A181" s="7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ht="12.75" customHeight="1">
      <c r="A182" s="7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ht="12.75" customHeight="1">
      <c r="A183" s="7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ht="12.75" customHeight="1">
      <c r="A184" s="7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ht="12.75" customHeight="1">
      <c r="A185" s="7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ht="12.75" customHeight="1">
      <c r="A186" s="7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ht="12.75" customHeight="1">
      <c r="A187" s="7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ht="12.75" customHeight="1">
      <c r="A188" s="7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ht="12.75" customHeight="1">
      <c r="A189" s="7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ht="12.75" customHeight="1">
      <c r="A190" s="7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ht="12.75" customHeight="1">
      <c r="A191" s="7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ht="12.75" customHeight="1">
      <c r="A192" s="7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ht="12.75" customHeight="1">
      <c r="A193" s="7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ht="12.75" customHeight="1">
      <c r="A194" s="7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ht="12.75" customHeight="1">
      <c r="A195" s="7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ht="12.75" customHeight="1">
      <c r="A196" s="7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ht="12.75" customHeight="1">
      <c r="A197" s="7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ht="12.75" customHeight="1">
      <c r="A198" s="7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ht="12.75" customHeight="1">
      <c r="A199" s="7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ht="12.75" customHeight="1">
      <c r="A200" s="7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ht="12.75" customHeight="1">
      <c r="A201" s="7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ht="12.75" customHeight="1">
      <c r="A202" s="7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ht="12.75" customHeight="1">
      <c r="A203" s="7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ht="12.75" customHeight="1">
      <c r="A204" s="7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ht="12.75" customHeight="1">
      <c r="A205" s="7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ht="12.75" customHeight="1">
      <c r="A206" s="7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ht="12.75" customHeight="1">
      <c r="A207" s="7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ht="12.75" customHeight="1">
      <c r="A208" s="7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ht="12.75" customHeight="1">
      <c r="A209" s="7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ht="12.75" customHeight="1">
      <c r="A210" s="7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 ht="12.75" customHeight="1">
      <c r="A211" s="7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</row>
    <row r="212" ht="12.75" customHeight="1">
      <c r="A212" s="7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</row>
    <row r="213" ht="12.75" customHeight="1">
      <c r="A213" s="7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ht="12.75" customHeight="1">
      <c r="A214" s="7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</row>
    <row r="215" ht="12.75" customHeight="1">
      <c r="A215" s="7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 ht="12.75" customHeight="1">
      <c r="A216" s="7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ht="12.75" customHeight="1">
      <c r="A217" s="7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</row>
    <row r="218" ht="12.75" customHeight="1">
      <c r="A218" s="7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</row>
    <row r="219" ht="12.75" customHeight="1">
      <c r="A219" s="7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</row>
    <row r="220" ht="12.75" customHeight="1">
      <c r="A220" s="7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ht="12.75" customHeight="1">
      <c r="A221" s="7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</row>
    <row r="222" ht="12.75" customHeight="1">
      <c r="A222" s="7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ht="12.75" customHeight="1">
      <c r="A223" s="7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</row>
    <row r="224" ht="12.75" customHeight="1">
      <c r="A224" s="7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</row>
    <row r="225" ht="12.75" customHeight="1">
      <c r="A225" s="7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</row>
    <row r="226" ht="12.75" customHeight="1">
      <c r="A226" s="7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</row>
    <row r="227" ht="12.75" customHeight="1">
      <c r="A227" s="7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</row>
    <row r="228" ht="12.75" customHeight="1">
      <c r="A228" s="7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 ht="12.75" customHeight="1">
      <c r="A229" s="7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</row>
    <row r="230" ht="12.75" customHeight="1">
      <c r="A230" s="7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ht="12.75" customHeight="1">
      <c r="A231" s="7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ht="12.75" customHeight="1">
      <c r="A232" s="7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 ht="12.75" customHeight="1">
      <c r="A233" s="7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</row>
    <row r="234" ht="12.75" customHeight="1">
      <c r="A234" s="7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 ht="12.75" customHeight="1">
      <c r="A235" s="7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</row>
    <row r="236" ht="12.75" customHeight="1">
      <c r="A236" s="7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</row>
    <row r="237" ht="12.75" customHeight="1">
      <c r="A237" s="7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</row>
    <row r="238" ht="12.75" customHeight="1">
      <c r="A238" s="7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</row>
    <row r="239" ht="12.75" customHeight="1">
      <c r="A239" s="7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</row>
    <row r="240" ht="12.75" customHeight="1">
      <c r="A240" s="7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</row>
    <row r="241" ht="12.75" customHeight="1">
      <c r="A241" s="7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</row>
    <row r="242" ht="12.75" customHeight="1">
      <c r="A242" s="7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</row>
    <row r="243" ht="12.75" customHeight="1">
      <c r="A243" s="7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</row>
    <row r="244" ht="12.75" customHeight="1">
      <c r="A244" s="7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</row>
    <row r="245" ht="12.75" customHeight="1">
      <c r="A245" s="7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</row>
    <row r="246" ht="12.75" customHeight="1">
      <c r="A246" s="7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</row>
    <row r="247" ht="12.75" customHeight="1">
      <c r="A247" s="7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</row>
    <row r="248" ht="12.75" customHeight="1">
      <c r="A248" s="7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</row>
    <row r="249" ht="12.75" customHeight="1">
      <c r="A249" s="7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</row>
    <row r="250" ht="12.75" customHeight="1">
      <c r="A250" s="7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</row>
    <row r="251" ht="12.75" customHeight="1">
      <c r="A251" s="7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</row>
    <row r="252" ht="12.75" customHeight="1">
      <c r="A252" s="7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</row>
    <row r="253" ht="12.75" customHeight="1">
      <c r="A253" s="7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</row>
    <row r="254" ht="12.75" customHeight="1">
      <c r="A254" s="7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</row>
    <row r="255" ht="12.75" customHeight="1">
      <c r="A255" s="7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</row>
    <row r="256" ht="12.75" customHeight="1">
      <c r="A256" s="7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</row>
    <row r="257" ht="12.75" customHeight="1">
      <c r="A257" s="7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</row>
    <row r="258" ht="12.75" customHeight="1">
      <c r="A258" s="7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</row>
    <row r="259" ht="12.75" customHeight="1">
      <c r="A259" s="7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</row>
    <row r="260" ht="12.75" customHeight="1">
      <c r="A260" s="7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</row>
    <row r="261" ht="12.75" customHeight="1">
      <c r="A261" s="7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</row>
    <row r="262" ht="12.75" customHeight="1">
      <c r="A262" s="7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</row>
    <row r="263" ht="12.75" customHeight="1">
      <c r="A263" s="7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</row>
    <row r="264" ht="12.75" customHeight="1">
      <c r="A264" s="7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</row>
    <row r="265" ht="12.75" customHeight="1">
      <c r="A265" s="7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</row>
    <row r="266" ht="12.75" customHeight="1">
      <c r="A266" s="7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</row>
    <row r="267" ht="12.75" customHeight="1">
      <c r="A267" s="7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</row>
    <row r="268" ht="12.75" customHeight="1">
      <c r="A268" s="7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</row>
    <row r="269" ht="12.75" customHeight="1">
      <c r="A269" s="7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</row>
    <row r="270" ht="12.75" customHeight="1">
      <c r="A270" s="7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</row>
    <row r="271" ht="12.75" customHeight="1">
      <c r="A271" s="7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</row>
    <row r="272" ht="12.75" customHeight="1">
      <c r="A272" s="7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</row>
    <row r="273" ht="12.75" customHeight="1">
      <c r="A273" s="7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</row>
    <row r="274" ht="12.75" customHeight="1">
      <c r="A274" s="7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</row>
    <row r="275" ht="12.75" customHeight="1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</row>
    <row r="276" ht="12.75" customHeight="1">
      <c r="A276" s="7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</row>
    <row r="277" ht="12.75" customHeight="1">
      <c r="A277" s="7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</row>
    <row r="278" ht="12.75" customHeight="1">
      <c r="A278" s="7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</row>
    <row r="279" ht="12.75" customHeight="1">
      <c r="A279" s="7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</row>
    <row r="280" ht="12.75" customHeight="1">
      <c r="A280" s="7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</row>
    <row r="281" ht="12.75" customHeight="1">
      <c r="A281" s="7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</row>
    <row r="282" ht="12.75" customHeight="1">
      <c r="A282" s="7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</row>
    <row r="283" ht="12.75" customHeight="1">
      <c r="A283" s="7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</row>
    <row r="284" ht="12.75" customHeight="1">
      <c r="A284" s="7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</row>
    <row r="285" ht="12.75" customHeight="1">
      <c r="A285" s="7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</row>
    <row r="286" ht="12.75" customHeight="1">
      <c r="A286" s="7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</row>
    <row r="287" ht="12.75" customHeight="1">
      <c r="A287" s="7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</row>
    <row r="288" ht="12.75" customHeight="1">
      <c r="A288" s="7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</row>
    <row r="289" ht="12.75" customHeight="1">
      <c r="A289" s="7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</row>
    <row r="290" ht="12.75" customHeight="1">
      <c r="A290" s="7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</row>
    <row r="291" ht="12.75" customHeight="1">
      <c r="A291" s="7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</row>
    <row r="292" ht="12.75" customHeight="1">
      <c r="A292" s="7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</row>
    <row r="293" ht="12.75" customHeight="1">
      <c r="A293" s="7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</row>
    <row r="294" ht="12.75" customHeight="1">
      <c r="A294" s="7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</row>
    <row r="295" ht="12.75" customHeight="1">
      <c r="A295" s="7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</row>
    <row r="296" ht="12.75" customHeight="1">
      <c r="A296" s="7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</row>
    <row r="297" ht="12.75" customHeight="1">
      <c r="A297" s="7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</row>
    <row r="298" ht="12.75" customHeight="1">
      <c r="A298" s="7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</row>
    <row r="299" ht="12.75" customHeight="1">
      <c r="A299" s="7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</row>
    <row r="300" ht="12.75" customHeight="1">
      <c r="A300" s="7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</row>
    <row r="301" ht="12.75" customHeight="1">
      <c r="A301" s="7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</row>
    <row r="302" ht="12.75" customHeight="1">
      <c r="A302" s="7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</row>
    <row r="303" ht="12.75" customHeight="1">
      <c r="A303" s="7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</row>
    <row r="304" ht="12.75" customHeight="1">
      <c r="A304" s="7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</row>
    <row r="305" ht="12.75" customHeight="1">
      <c r="A305" s="7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</row>
    <row r="306" ht="12.75" customHeight="1">
      <c r="A306" s="7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</row>
    <row r="307" ht="12.75" customHeight="1">
      <c r="A307" s="7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</row>
    <row r="308" ht="12.75" customHeight="1">
      <c r="A308" s="7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</row>
    <row r="309" ht="12.75" customHeight="1">
      <c r="A309" s="7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</row>
    <row r="310" ht="12.75" customHeight="1">
      <c r="A310" s="7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</row>
    <row r="311" ht="12.75" customHeight="1">
      <c r="A311" s="7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</row>
    <row r="312" ht="12.75" customHeight="1">
      <c r="A312" s="7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</row>
    <row r="313" ht="12.75" customHeight="1">
      <c r="A313" s="7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</row>
    <row r="314" ht="12.75" customHeight="1">
      <c r="A314" s="7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</row>
    <row r="315" ht="12.75" customHeight="1">
      <c r="A315" s="7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</row>
    <row r="316" ht="12.75" customHeight="1">
      <c r="A316" s="7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</row>
    <row r="317" ht="12.75" customHeight="1">
      <c r="A317" s="7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</row>
    <row r="318" ht="12.75" customHeight="1">
      <c r="A318" s="7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</row>
    <row r="319" ht="12.75" customHeight="1">
      <c r="A319" s="7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</row>
    <row r="320" ht="12.75" customHeight="1">
      <c r="A320" s="7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</row>
    <row r="321" ht="12.75" customHeight="1">
      <c r="A321" s="7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</row>
    <row r="322" ht="12.75" customHeight="1">
      <c r="A322" s="7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</row>
    <row r="323" ht="12.75" customHeight="1">
      <c r="A323" s="7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</row>
    <row r="324" ht="12.75" customHeight="1">
      <c r="A324" s="7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</row>
    <row r="325" ht="12.75" customHeight="1">
      <c r="A325" s="7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</row>
    <row r="326" ht="12.75" customHeight="1">
      <c r="A326" s="7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</row>
    <row r="327" ht="12.75" customHeight="1">
      <c r="A327" s="7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</row>
    <row r="328" ht="12.75" customHeight="1">
      <c r="A328" s="7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</row>
    <row r="329" ht="12.75" customHeight="1">
      <c r="A329" s="7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</row>
    <row r="330" ht="12.75" customHeight="1">
      <c r="A330" s="7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</row>
    <row r="331" ht="12.75" customHeight="1">
      <c r="A331" s="7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</row>
    <row r="332" ht="12.75" customHeight="1">
      <c r="A332" s="7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</row>
    <row r="333" ht="12.75" customHeight="1">
      <c r="A333" s="7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</row>
    <row r="334" ht="12.75" customHeight="1">
      <c r="A334" s="7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</row>
    <row r="335" ht="12.75" customHeight="1">
      <c r="A335" s="7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</row>
    <row r="336" ht="12.75" customHeight="1">
      <c r="A336" s="7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</row>
    <row r="337" ht="12.75" customHeight="1">
      <c r="A337" s="7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</row>
    <row r="338" ht="12.75" customHeight="1">
      <c r="A338" s="7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</row>
    <row r="339" ht="12.75" customHeight="1">
      <c r="A339" s="7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</row>
    <row r="340" ht="12.75" customHeight="1">
      <c r="A340" s="7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</row>
    <row r="341" ht="12.75" customHeight="1">
      <c r="A341" s="7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</row>
    <row r="342" ht="12.75" customHeight="1">
      <c r="A342" s="7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</row>
    <row r="343" ht="12.75" customHeight="1">
      <c r="A343" s="7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</row>
    <row r="344" ht="12.75" customHeight="1">
      <c r="A344" s="7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</row>
    <row r="345" ht="12.75" customHeight="1">
      <c r="A345" s="7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</row>
    <row r="346" ht="12.75" customHeight="1">
      <c r="A346" s="7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</row>
    <row r="347" ht="12.75" customHeight="1">
      <c r="A347" s="7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</row>
    <row r="348" ht="12.75" customHeight="1">
      <c r="A348" s="7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</row>
    <row r="349" ht="12.75" customHeight="1">
      <c r="A349" s="7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</row>
    <row r="350" ht="12.75" customHeight="1">
      <c r="A350" s="7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</row>
    <row r="351" ht="12.75" customHeight="1">
      <c r="A351" s="7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</row>
    <row r="352" ht="12.75" customHeight="1">
      <c r="A352" s="7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</row>
    <row r="353" ht="12.75" customHeight="1">
      <c r="A353" s="7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</row>
    <row r="354" ht="12.75" customHeight="1">
      <c r="A354" s="7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</row>
    <row r="355" ht="12.75" customHeight="1">
      <c r="A355" s="7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</row>
    <row r="356" ht="12.75" customHeight="1">
      <c r="A356" s="7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</row>
    <row r="357" ht="12.75" customHeight="1">
      <c r="A357" s="7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</row>
    <row r="358" ht="12.75" customHeight="1">
      <c r="A358" s="7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</row>
    <row r="359" ht="12.75" customHeight="1">
      <c r="A359" s="7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</row>
    <row r="360" ht="12.75" customHeight="1">
      <c r="A360" s="7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</row>
    <row r="361" ht="12.75" customHeight="1">
      <c r="A361" s="7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</row>
    <row r="362" ht="12.75" customHeight="1">
      <c r="A362" s="7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</row>
    <row r="363" ht="12.75" customHeight="1">
      <c r="A363" s="7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</row>
    <row r="364" ht="12.75" customHeight="1">
      <c r="A364" s="7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</row>
    <row r="365" ht="12.75" customHeight="1">
      <c r="A365" s="7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</row>
    <row r="366" ht="12.75" customHeight="1">
      <c r="A366" s="7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</row>
    <row r="367" ht="12.75" customHeight="1">
      <c r="A367" s="7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</row>
    <row r="368" ht="12.75" customHeight="1">
      <c r="A368" s="7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</row>
    <row r="369" ht="12.75" customHeight="1">
      <c r="A369" s="7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</row>
    <row r="370" ht="12.75" customHeight="1">
      <c r="A370" s="7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</row>
    <row r="371" ht="12.75" customHeight="1">
      <c r="A371" s="7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</row>
    <row r="372" ht="12.75" customHeight="1">
      <c r="A372" s="7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</row>
    <row r="373" ht="12.75" customHeight="1">
      <c r="A373" s="7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</row>
    <row r="374" ht="12.75" customHeight="1">
      <c r="A374" s="7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</row>
    <row r="375" ht="12.75" customHeight="1">
      <c r="A375" s="7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</row>
    <row r="376" ht="12.75" customHeight="1">
      <c r="A376" s="7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</row>
    <row r="377" ht="12.75" customHeight="1">
      <c r="A377" s="7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</row>
    <row r="378" ht="12.75" customHeight="1">
      <c r="A378" s="7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</row>
    <row r="379" ht="12.75" customHeight="1">
      <c r="A379" s="7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</row>
    <row r="380" ht="12.75" customHeight="1">
      <c r="A380" s="7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</row>
    <row r="381" ht="12.75" customHeight="1">
      <c r="A381" s="7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</row>
    <row r="382" ht="12.75" customHeight="1">
      <c r="A382" s="7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</row>
    <row r="383" ht="12.75" customHeight="1">
      <c r="A383" s="7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</row>
    <row r="384" ht="12.75" customHeight="1">
      <c r="A384" s="7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</row>
    <row r="385" ht="12.75" customHeight="1">
      <c r="A385" s="7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</row>
    <row r="386" ht="12.75" customHeight="1">
      <c r="A386" s="7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</row>
    <row r="387" ht="12.75" customHeight="1">
      <c r="A387" s="7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</row>
    <row r="388" ht="12.75" customHeight="1">
      <c r="A388" s="7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</row>
    <row r="389" ht="12.75" customHeight="1">
      <c r="A389" s="7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</row>
    <row r="390" ht="12.75" customHeight="1">
      <c r="A390" s="7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</row>
    <row r="391" ht="12.75" customHeight="1">
      <c r="A391" s="7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</row>
    <row r="392" ht="12.75" customHeight="1">
      <c r="A392" s="7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</row>
    <row r="393" ht="12.75" customHeight="1">
      <c r="A393" s="7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</row>
    <row r="394" ht="12.75" customHeight="1">
      <c r="A394" s="7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</row>
    <row r="395" ht="12.75" customHeight="1">
      <c r="A395" s="7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</row>
    <row r="396" ht="12.75" customHeight="1">
      <c r="A396" s="7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</row>
    <row r="397" ht="12.75" customHeight="1">
      <c r="A397" s="7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</row>
    <row r="398" ht="12.75" customHeight="1">
      <c r="A398" s="7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</row>
    <row r="399" ht="12.75" customHeight="1">
      <c r="A399" s="7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</row>
    <row r="400" ht="12.75" customHeight="1">
      <c r="A400" s="7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</row>
    <row r="401" ht="12.75" customHeight="1">
      <c r="A401" s="7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</row>
    <row r="402" ht="12.75" customHeight="1">
      <c r="A402" s="7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</row>
    <row r="403" ht="12.75" customHeight="1">
      <c r="A403" s="7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</row>
    <row r="404" ht="12.75" customHeight="1">
      <c r="A404" s="7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</row>
    <row r="405" ht="12.75" customHeight="1">
      <c r="A405" s="7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</row>
    <row r="406" ht="12.75" customHeight="1">
      <c r="A406" s="7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</row>
    <row r="407" ht="12.75" customHeight="1">
      <c r="A407" s="7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</row>
    <row r="408" ht="12.75" customHeight="1">
      <c r="A408" s="7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</row>
    <row r="409" ht="12.75" customHeight="1">
      <c r="A409" s="7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</row>
    <row r="410" ht="12.75" customHeight="1">
      <c r="A410" s="7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</row>
    <row r="411" ht="12.75" customHeight="1">
      <c r="A411" s="7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</row>
    <row r="412" ht="12.75" customHeight="1">
      <c r="A412" s="7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</row>
    <row r="413" ht="12.75" customHeight="1">
      <c r="A413" s="7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ht="12.75" customHeight="1">
      <c r="A414" s="7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ht="12.75" customHeight="1">
      <c r="A415" s="7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ht="12.75" customHeight="1">
      <c r="A416" s="7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ht="12.75" customHeight="1">
      <c r="A417" s="7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ht="12.75" customHeight="1">
      <c r="A418" s="7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ht="12.75" customHeight="1">
      <c r="A419" s="7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ht="12.75" customHeight="1">
      <c r="A420" s="7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</row>
    <row r="421" ht="12.75" customHeight="1">
      <c r="A421" s="7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ht="12.75" customHeight="1">
      <c r="A422" s="7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</row>
    <row r="423" ht="12.75" customHeight="1">
      <c r="A423" s="7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</row>
    <row r="424" ht="12.75" customHeight="1">
      <c r="A424" s="7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</row>
    <row r="425" ht="12.75" customHeight="1">
      <c r="A425" s="7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</row>
    <row r="426" ht="12.75" customHeight="1">
      <c r="A426" s="7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</row>
    <row r="427" ht="12.75" customHeight="1">
      <c r="A427" s="7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</row>
    <row r="428" ht="12.75" customHeight="1">
      <c r="A428" s="7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</row>
    <row r="429" ht="12.75" customHeight="1">
      <c r="A429" s="7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</row>
    <row r="430" ht="12.75" customHeight="1">
      <c r="A430" s="7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</row>
    <row r="431" ht="12.75" customHeight="1">
      <c r="A431" s="7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</row>
    <row r="432" ht="12.75" customHeight="1">
      <c r="A432" s="7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</row>
    <row r="433" ht="12.75" customHeight="1">
      <c r="A433" s="7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</row>
    <row r="434" ht="12.75" customHeight="1">
      <c r="A434" s="7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</row>
    <row r="435" ht="12.75" customHeight="1">
      <c r="A435" s="7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</row>
    <row r="436" ht="12.75" customHeight="1">
      <c r="A436" s="7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</row>
    <row r="437" ht="12.75" customHeight="1">
      <c r="A437" s="7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</row>
    <row r="438" ht="12.75" customHeight="1">
      <c r="A438" s="7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</row>
    <row r="439" ht="12.75" customHeight="1">
      <c r="A439" s="7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</row>
    <row r="440" ht="12.75" customHeight="1">
      <c r="A440" s="7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</row>
    <row r="441" ht="12.75" customHeight="1">
      <c r="A441" s="7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</row>
    <row r="442" ht="12.75" customHeight="1">
      <c r="A442" s="7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</row>
    <row r="443" ht="12.75" customHeight="1">
      <c r="A443" s="7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</row>
    <row r="444" ht="12.75" customHeight="1">
      <c r="A444" s="7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</row>
    <row r="445" ht="12.75" customHeight="1">
      <c r="A445" s="7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</row>
    <row r="446" ht="12.75" customHeight="1">
      <c r="A446" s="7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</row>
    <row r="447" ht="12.75" customHeight="1">
      <c r="A447" s="7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</row>
    <row r="448" ht="12.75" customHeight="1">
      <c r="A448" s="7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</row>
    <row r="449" ht="12.75" customHeight="1">
      <c r="A449" s="7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</row>
    <row r="450" ht="12.75" customHeight="1">
      <c r="A450" s="7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</row>
    <row r="451" ht="12.75" customHeight="1">
      <c r="A451" s="7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</row>
    <row r="452" ht="12.75" customHeight="1">
      <c r="A452" s="7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</row>
    <row r="453" ht="12.75" customHeight="1">
      <c r="A453" s="7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</row>
    <row r="454" ht="12.75" customHeight="1">
      <c r="A454" s="7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</row>
    <row r="455" ht="12.75" customHeight="1">
      <c r="A455" s="7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</row>
    <row r="456" ht="12.75" customHeight="1">
      <c r="A456" s="7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</row>
    <row r="457" ht="12.75" customHeight="1">
      <c r="A457" s="7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</row>
    <row r="458" ht="12.75" customHeight="1">
      <c r="A458" s="7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</row>
    <row r="459" ht="12.75" customHeight="1">
      <c r="A459" s="7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</row>
    <row r="460" ht="12.75" customHeight="1">
      <c r="A460" s="7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</row>
    <row r="461" ht="12.75" customHeight="1">
      <c r="A461" s="7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</row>
    <row r="462" ht="12.75" customHeight="1">
      <c r="A462" s="7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</row>
    <row r="463" ht="12.75" customHeight="1">
      <c r="A463" s="7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</row>
    <row r="464" ht="12.75" customHeight="1">
      <c r="A464" s="7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</row>
    <row r="465" ht="12.75" customHeight="1">
      <c r="A465" s="7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</row>
    <row r="466" ht="12.75" customHeight="1">
      <c r="A466" s="7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</row>
    <row r="467" ht="12.75" customHeight="1">
      <c r="A467" s="7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</row>
    <row r="468" ht="12.75" customHeight="1">
      <c r="A468" s="7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</row>
    <row r="469" ht="12.75" customHeight="1">
      <c r="A469" s="7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</row>
    <row r="470" ht="12.75" customHeight="1">
      <c r="A470" s="7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</row>
    <row r="471" ht="12.75" customHeight="1">
      <c r="A471" s="7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</row>
    <row r="472" ht="12.75" customHeight="1">
      <c r="A472" s="7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</row>
    <row r="473" ht="12.75" customHeight="1">
      <c r="A473" s="7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</row>
    <row r="474" ht="12.75" customHeight="1">
      <c r="A474" s="7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</row>
    <row r="475" ht="12.75" customHeight="1">
      <c r="A475" s="7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</row>
    <row r="476" ht="12.75" customHeight="1">
      <c r="A476" s="7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</row>
    <row r="477" ht="12.75" customHeight="1">
      <c r="A477" s="7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</row>
    <row r="478" ht="12.75" customHeight="1">
      <c r="A478" s="7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</row>
    <row r="479" ht="12.75" customHeight="1">
      <c r="A479" s="7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</row>
    <row r="480" ht="12.75" customHeight="1">
      <c r="A480" s="7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</row>
    <row r="481" ht="12.75" customHeight="1">
      <c r="A481" s="7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</row>
    <row r="482" ht="12.75" customHeight="1">
      <c r="A482" s="7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</row>
    <row r="483" ht="12.75" customHeight="1">
      <c r="A483" s="7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</row>
    <row r="484" ht="12.75" customHeight="1">
      <c r="A484" s="7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</row>
    <row r="485" ht="12.75" customHeight="1">
      <c r="A485" s="7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</row>
    <row r="486" ht="12.75" customHeight="1">
      <c r="A486" s="7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</row>
    <row r="487" ht="12.75" customHeight="1">
      <c r="A487" s="7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</row>
    <row r="488" ht="12.75" customHeight="1">
      <c r="A488" s="7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</row>
    <row r="489" ht="12.75" customHeight="1">
      <c r="A489" s="7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</row>
    <row r="490" ht="12.75" customHeight="1">
      <c r="A490" s="7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</row>
    <row r="491" ht="12.75" customHeight="1">
      <c r="A491" s="7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</row>
    <row r="492" ht="12.75" customHeight="1">
      <c r="A492" s="7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</row>
    <row r="493" ht="12.75" customHeight="1">
      <c r="A493" s="7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</row>
    <row r="494" ht="12.75" customHeight="1">
      <c r="A494" s="7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</row>
    <row r="495" ht="12.75" customHeight="1">
      <c r="A495" s="7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</row>
    <row r="496" ht="12.75" customHeight="1">
      <c r="A496" s="7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</row>
    <row r="497" ht="12.75" customHeight="1">
      <c r="A497" s="7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</row>
    <row r="498" ht="12.75" customHeight="1">
      <c r="A498" s="7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</row>
    <row r="499" ht="12.75" customHeight="1">
      <c r="A499" s="7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</row>
    <row r="500" ht="12.75" customHeight="1">
      <c r="A500" s="7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</row>
    <row r="501" ht="12.75" customHeight="1">
      <c r="A501" s="7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</row>
    <row r="502" ht="12.75" customHeight="1">
      <c r="A502" s="7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</row>
    <row r="503" ht="12.75" customHeight="1">
      <c r="A503" s="7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</row>
    <row r="504" ht="12.75" customHeight="1">
      <c r="A504" s="7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</row>
    <row r="505" ht="12.75" customHeight="1">
      <c r="A505" s="7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</row>
    <row r="506" ht="12.75" customHeight="1">
      <c r="A506" s="7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</row>
    <row r="507" ht="12.75" customHeight="1">
      <c r="A507" s="7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</row>
    <row r="508" ht="12.75" customHeight="1">
      <c r="A508" s="7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</row>
    <row r="509" ht="12.75" customHeight="1">
      <c r="A509" s="7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</row>
    <row r="510" ht="12.75" customHeight="1">
      <c r="A510" s="7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</row>
    <row r="511" ht="12.75" customHeight="1">
      <c r="A511" s="7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</row>
    <row r="512" ht="12.75" customHeight="1">
      <c r="A512" s="7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</row>
    <row r="513" ht="12.75" customHeight="1">
      <c r="A513" s="7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</row>
    <row r="514" ht="12.75" customHeight="1">
      <c r="A514" s="7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</row>
    <row r="515" ht="12.75" customHeight="1">
      <c r="A515" s="7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</row>
    <row r="516" ht="12.75" customHeight="1">
      <c r="A516" s="7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</row>
    <row r="517" ht="12.75" customHeight="1">
      <c r="A517" s="7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</row>
    <row r="518" ht="12.75" customHeight="1">
      <c r="A518" s="7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</row>
    <row r="519" ht="12.75" customHeight="1">
      <c r="A519" s="7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</row>
    <row r="520" ht="12.75" customHeight="1">
      <c r="A520" s="7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</row>
    <row r="521" ht="12.75" customHeight="1">
      <c r="A521" s="7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</row>
    <row r="522" ht="12.75" customHeight="1">
      <c r="A522" s="7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</row>
    <row r="523" ht="12.75" customHeight="1">
      <c r="A523" s="7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</row>
    <row r="524" ht="12.75" customHeight="1">
      <c r="A524" s="7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</row>
    <row r="525" ht="12.75" customHeight="1">
      <c r="A525" s="7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</row>
    <row r="526" ht="12.75" customHeight="1">
      <c r="A526" s="7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</row>
    <row r="527" ht="12.75" customHeight="1">
      <c r="A527" s="7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</row>
    <row r="528" ht="12.75" customHeight="1">
      <c r="A528" s="7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</row>
    <row r="529" ht="12.75" customHeight="1">
      <c r="A529" s="7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</row>
    <row r="530" ht="12.75" customHeight="1">
      <c r="A530" s="7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</row>
    <row r="531" ht="12.75" customHeight="1">
      <c r="A531" s="7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</row>
    <row r="532" ht="12.75" customHeight="1">
      <c r="A532" s="7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</row>
    <row r="533" ht="12.75" customHeight="1">
      <c r="A533" s="7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</row>
    <row r="534" ht="12.75" customHeight="1">
      <c r="A534" s="7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</row>
    <row r="535" ht="12.75" customHeight="1">
      <c r="A535" s="7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</row>
    <row r="536" ht="12.75" customHeight="1">
      <c r="A536" s="7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</row>
    <row r="537" ht="12.75" customHeight="1">
      <c r="A537" s="7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</row>
    <row r="538" ht="12.75" customHeight="1">
      <c r="A538" s="7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</row>
    <row r="539" ht="12.75" customHeight="1">
      <c r="A539" s="7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</row>
    <row r="540" ht="12.75" customHeight="1">
      <c r="A540" s="7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</row>
    <row r="541" ht="12.75" customHeight="1">
      <c r="A541" s="7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</row>
    <row r="542" ht="12.75" customHeight="1">
      <c r="A542" s="7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</row>
    <row r="543" ht="12.75" customHeight="1">
      <c r="A543" s="7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</row>
    <row r="544" ht="12.75" customHeight="1">
      <c r="A544" s="7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</row>
    <row r="545" ht="12.75" customHeight="1">
      <c r="A545" s="7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</row>
    <row r="546" ht="12.75" customHeight="1">
      <c r="A546" s="7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</row>
    <row r="547" ht="12.75" customHeight="1">
      <c r="A547" s="7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</row>
    <row r="548" ht="12.75" customHeight="1">
      <c r="A548" s="7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</row>
    <row r="549" ht="12.75" customHeight="1">
      <c r="A549" s="7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</row>
    <row r="550" ht="12.75" customHeight="1">
      <c r="A550" s="7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</row>
    <row r="551" ht="12.75" customHeight="1">
      <c r="A551" s="7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</row>
    <row r="552" ht="12.75" customHeight="1">
      <c r="A552" s="7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</row>
    <row r="553" ht="12.75" customHeight="1">
      <c r="A553" s="7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</row>
    <row r="554" ht="12.75" customHeight="1">
      <c r="A554" s="7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</row>
    <row r="555" ht="12.75" customHeight="1">
      <c r="A555" s="7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</row>
    <row r="556" ht="12.75" customHeight="1">
      <c r="A556" s="7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</row>
    <row r="557" ht="12.75" customHeight="1">
      <c r="A557" s="7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</row>
    <row r="558" ht="12.75" customHeight="1">
      <c r="A558" s="7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</row>
    <row r="559" ht="12.75" customHeight="1">
      <c r="A559" s="7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</row>
    <row r="560" ht="12.75" customHeight="1">
      <c r="A560" s="7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</row>
    <row r="561" ht="12.75" customHeight="1">
      <c r="A561" s="7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</row>
    <row r="562" ht="12.75" customHeight="1">
      <c r="A562" s="7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</row>
    <row r="563" ht="12.75" customHeight="1">
      <c r="A563" s="7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</row>
    <row r="564" ht="12.75" customHeight="1">
      <c r="A564" s="7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</row>
    <row r="565" ht="12.75" customHeight="1">
      <c r="A565" s="7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</row>
    <row r="566" ht="12.75" customHeight="1">
      <c r="A566" s="7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</row>
    <row r="567" ht="12.75" customHeight="1">
      <c r="A567" s="7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</row>
    <row r="568" ht="12.75" customHeight="1">
      <c r="A568" s="7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</row>
    <row r="569" ht="12.75" customHeight="1">
      <c r="A569" s="7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</row>
    <row r="570" ht="12.75" customHeight="1">
      <c r="A570" s="7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</row>
    <row r="571" ht="12.75" customHeight="1">
      <c r="A571" s="7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</row>
    <row r="572" ht="12.75" customHeight="1">
      <c r="A572" s="7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</row>
    <row r="573" ht="12.75" customHeight="1">
      <c r="A573" s="7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</row>
    <row r="574" ht="12.75" customHeight="1">
      <c r="A574" s="7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</row>
    <row r="575" ht="12.75" customHeight="1">
      <c r="A575" s="7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</row>
    <row r="576" ht="12.75" customHeight="1">
      <c r="A576" s="7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</row>
    <row r="577" ht="12.75" customHeight="1">
      <c r="A577" s="7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</row>
    <row r="578" ht="12.75" customHeight="1">
      <c r="A578" s="7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</row>
    <row r="579" ht="12.75" customHeight="1">
      <c r="A579" s="7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</row>
    <row r="580" ht="12.75" customHeight="1">
      <c r="A580" s="7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</row>
    <row r="581" ht="12.75" customHeight="1">
      <c r="A581" s="7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</row>
    <row r="582" ht="12.75" customHeight="1">
      <c r="A582" s="7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</row>
    <row r="583" ht="12.75" customHeight="1">
      <c r="A583" s="7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</row>
    <row r="584" ht="12.75" customHeight="1">
      <c r="A584" s="7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</row>
    <row r="585" ht="12.75" customHeight="1">
      <c r="A585" s="7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</row>
    <row r="586" ht="12.75" customHeight="1">
      <c r="A586" s="7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</row>
    <row r="587" ht="12.75" customHeight="1">
      <c r="A587" s="7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</row>
    <row r="588" ht="12.75" customHeight="1">
      <c r="A588" s="7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</row>
    <row r="589" ht="12.75" customHeight="1">
      <c r="A589" s="7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</row>
    <row r="590" ht="12.75" customHeight="1">
      <c r="A590" s="7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</row>
    <row r="591" ht="12.75" customHeight="1">
      <c r="A591" s="7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</row>
    <row r="592" ht="12.75" customHeight="1">
      <c r="A592" s="7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</row>
    <row r="593" ht="12.75" customHeight="1">
      <c r="A593" s="7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</row>
    <row r="594" ht="12.75" customHeight="1">
      <c r="A594" s="7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</row>
    <row r="595" ht="12.75" customHeight="1">
      <c r="A595" s="7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</row>
    <row r="596" ht="12.75" customHeight="1">
      <c r="A596" s="7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</row>
    <row r="597" ht="12.75" customHeight="1">
      <c r="A597" s="7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</row>
    <row r="598" ht="12.75" customHeight="1">
      <c r="A598" s="7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</row>
    <row r="599" ht="12.75" customHeight="1">
      <c r="A599" s="7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</row>
    <row r="600" ht="12.75" customHeight="1">
      <c r="A600" s="7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</row>
    <row r="601" ht="12.75" customHeight="1">
      <c r="A601" s="7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</row>
    <row r="602" ht="12.75" customHeight="1">
      <c r="A602" s="7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</row>
    <row r="603" ht="12.75" customHeight="1">
      <c r="A603" s="7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</row>
    <row r="604" ht="12.75" customHeight="1">
      <c r="A604" s="7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</row>
    <row r="605" ht="12.75" customHeight="1">
      <c r="A605" s="7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</row>
    <row r="606" ht="12.75" customHeight="1">
      <c r="A606" s="7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</row>
    <row r="607" ht="12.75" customHeight="1">
      <c r="A607" s="7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</row>
    <row r="608" ht="12.75" customHeight="1">
      <c r="A608" s="7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</row>
    <row r="609" ht="12.75" customHeight="1">
      <c r="A609" s="7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</row>
    <row r="610" ht="12.75" customHeight="1">
      <c r="A610" s="7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</row>
    <row r="611" ht="12.75" customHeight="1">
      <c r="A611" s="7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</row>
    <row r="612" ht="12.75" customHeight="1">
      <c r="A612" s="7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</row>
    <row r="613" ht="12.75" customHeight="1">
      <c r="A613" s="7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</row>
    <row r="614" ht="12.75" customHeight="1">
      <c r="A614" s="7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</row>
    <row r="615" ht="12.75" customHeight="1">
      <c r="A615" s="7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</row>
    <row r="616" ht="12.75" customHeight="1">
      <c r="A616" s="7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</row>
    <row r="617" ht="12.75" customHeight="1">
      <c r="A617" s="7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</row>
    <row r="618" ht="12.75" customHeight="1">
      <c r="A618" s="7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</row>
    <row r="619" ht="12.75" customHeight="1">
      <c r="A619" s="7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</row>
    <row r="620" ht="12.75" customHeight="1">
      <c r="A620" s="7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</row>
    <row r="621" ht="12.75" customHeight="1">
      <c r="A621" s="7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</row>
    <row r="622" ht="12.75" customHeight="1">
      <c r="A622" s="7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</row>
    <row r="623" ht="12.75" customHeight="1">
      <c r="A623" s="7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</row>
    <row r="624" ht="12.75" customHeight="1">
      <c r="A624" s="7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</row>
    <row r="625" ht="12.75" customHeight="1">
      <c r="A625" s="7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</row>
    <row r="626" ht="12.75" customHeight="1">
      <c r="A626" s="7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</row>
    <row r="627" ht="12.75" customHeight="1">
      <c r="A627" s="7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</row>
    <row r="628" ht="12.75" customHeight="1">
      <c r="A628" s="7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</row>
    <row r="629" ht="12.75" customHeight="1">
      <c r="A629" s="7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</row>
    <row r="630" ht="12.75" customHeight="1">
      <c r="A630" s="7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</row>
    <row r="631" ht="12.75" customHeight="1">
      <c r="A631" s="7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</row>
    <row r="632" ht="12.75" customHeight="1">
      <c r="A632" s="7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</row>
    <row r="633" ht="12.75" customHeight="1">
      <c r="A633" s="7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</row>
    <row r="634" ht="12.75" customHeight="1">
      <c r="A634" s="7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</row>
    <row r="635" ht="12.75" customHeight="1">
      <c r="A635" s="7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</row>
    <row r="636" ht="12.75" customHeight="1">
      <c r="A636" s="7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</row>
    <row r="637" ht="12.75" customHeight="1">
      <c r="A637" s="7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</row>
    <row r="638" ht="12.75" customHeight="1">
      <c r="A638" s="7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</row>
    <row r="639" ht="12.75" customHeight="1">
      <c r="A639" s="7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</row>
    <row r="640" ht="12.75" customHeight="1">
      <c r="A640" s="7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</row>
    <row r="641" ht="12.75" customHeight="1">
      <c r="A641" s="7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</row>
    <row r="642" ht="12.75" customHeight="1">
      <c r="A642" s="7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</row>
    <row r="643" ht="12.75" customHeight="1">
      <c r="A643" s="7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</row>
    <row r="644" ht="12.75" customHeight="1">
      <c r="A644" s="7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</row>
    <row r="645" ht="12.75" customHeight="1">
      <c r="A645" s="7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</row>
    <row r="646" ht="12.75" customHeight="1">
      <c r="A646" s="7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</row>
    <row r="647" ht="12.75" customHeight="1">
      <c r="A647" s="7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</row>
    <row r="648" ht="12.75" customHeight="1">
      <c r="A648" s="7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</row>
    <row r="649" ht="12.75" customHeight="1">
      <c r="A649" s="7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</row>
    <row r="650" ht="12.75" customHeight="1">
      <c r="A650" s="7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</row>
    <row r="651" ht="12.75" customHeight="1">
      <c r="A651" s="7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</row>
    <row r="652" ht="12.75" customHeight="1">
      <c r="A652" s="7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</row>
    <row r="653" ht="12.75" customHeight="1">
      <c r="A653" s="7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</row>
    <row r="654" ht="12.75" customHeight="1">
      <c r="A654" s="7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</row>
    <row r="655" ht="12.75" customHeight="1">
      <c r="A655" s="7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</row>
    <row r="656" ht="12.75" customHeight="1">
      <c r="A656" s="7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</row>
    <row r="657" ht="12.75" customHeight="1">
      <c r="A657" s="7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</row>
    <row r="658" ht="12.75" customHeight="1">
      <c r="A658" s="7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</row>
    <row r="659" ht="12.75" customHeight="1">
      <c r="A659" s="7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</row>
    <row r="660" ht="12.75" customHeight="1">
      <c r="A660" s="7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</row>
    <row r="661" ht="12.75" customHeight="1">
      <c r="A661" s="7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</row>
    <row r="662" ht="12.75" customHeight="1">
      <c r="A662" s="7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</row>
    <row r="663" ht="12.75" customHeight="1">
      <c r="A663" s="7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</row>
    <row r="664" ht="12.75" customHeight="1">
      <c r="A664" s="7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</row>
    <row r="665" ht="12.75" customHeight="1">
      <c r="A665" s="7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</row>
    <row r="666" ht="12.75" customHeight="1">
      <c r="A666" s="7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</row>
    <row r="667" ht="12.75" customHeight="1">
      <c r="A667" s="7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</row>
    <row r="668" ht="12.75" customHeight="1">
      <c r="A668" s="7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</row>
    <row r="669" ht="12.75" customHeight="1">
      <c r="A669" s="7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</row>
    <row r="670" ht="12.75" customHeight="1">
      <c r="A670" s="7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</row>
    <row r="671" ht="12.75" customHeight="1">
      <c r="A671" s="7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</row>
    <row r="672" ht="12.75" customHeight="1">
      <c r="A672" s="7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</row>
    <row r="673" ht="12.75" customHeight="1">
      <c r="A673" s="7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</row>
    <row r="674" ht="12.75" customHeight="1">
      <c r="A674" s="7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</row>
    <row r="675" ht="12.75" customHeight="1">
      <c r="A675" s="7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</row>
    <row r="676" ht="12.75" customHeight="1">
      <c r="A676" s="7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</row>
    <row r="677" ht="12.75" customHeight="1">
      <c r="A677" s="7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</row>
    <row r="678" ht="12.75" customHeight="1">
      <c r="A678" s="7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</row>
    <row r="679" ht="12.75" customHeight="1">
      <c r="A679" s="7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</row>
    <row r="680" ht="12.75" customHeight="1">
      <c r="A680" s="7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</row>
    <row r="681" ht="12.75" customHeight="1">
      <c r="A681" s="7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</row>
    <row r="682" ht="12.75" customHeight="1">
      <c r="A682" s="7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</row>
    <row r="683" ht="12.75" customHeight="1">
      <c r="A683" s="7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</row>
    <row r="684" ht="12.75" customHeight="1">
      <c r="A684" s="7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</row>
    <row r="685" ht="12.75" customHeight="1">
      <c r="A685" s="7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</row>
    <row r="686" ht="12.75" customHeight="1">
      <c r="A686" s="7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</row>
    <row r="687" ht="12.75" customHeight="1">
      <c r="A687" s="7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</row>
    <row r="688" ht="12.75" customHeight="1">
      <c r="A688" s="7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</row>
    <row r="689" ht="12.75" customHeight="1">
      <c r="A689" s="7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</row>
    <row r="690" ht="12.75" customHeight="1">
      <c r="A690" s="7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</row>
    <row r="691" ht="12.75" customHeight="1">
      <c r="A691" s="7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</row>
    <row r="692" ht="12.75" customHeight="1">
      <c r="A692" s="7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</row>
    <row r="693" ht="12.75" customHeight="1">
      <c r="A693" s="7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</row>
    <row r="694" ht="12.75" customHeight="1">
      <c r="A694" s="7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</row>
    <row r="695" ht="12.75" customHeight="1">
      <c r="A695" s="7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</row>
    <row r="696" ht="12.75" customHeight="1">
      <c r="A696" s="7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</row>
    <row r="697" ht="12.75" customHeight="1">
      <c r="A697" s="7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</row>
    <row r="698" ht="12.75" customHeight="1">
      <c r="A698" s="7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</row>
    <row r="699" ht="12.75" customHeight="1">
      <c r="A699" s="7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</row>
    <row r="700" ht="12.75" customHeight="1">
      <c r="A700" s="7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</row>
    <row r="701" ht="12.75" customHeight="1">
      <c r="A701" s="7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</row>
    <row r="702" ht="12.75" customHeight="1">
      <c r="A702" s="7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</row>
    <row r="703" ht="12.75" customHeight="1">
      <c r="A703" s="7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</row>
    <row r="704" ht="12.75" customHeight="1">
      <c r="A704" s="7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</row>
    <row r="705" ht="12.75" customHeight="1">
      <c r="A705" s="7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</row>
    <row r="706" ht="12.75" customHeight="1">
      <c r="A706" s="7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</row>
    <row r="707" ht="12.75" customHeight="1">
      <c r="A707" s="7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</row>
    <row r="708" ht="12.75" customHeight="1">
      <c r="A708" s="7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</row>
    <row r="709" ht="12.75" customHeight="1">
      <c r="A709" s="7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</row>
    <row r="710" ht="12.75" customHeight="1">
      <c r="A710" s="7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</row>
    <row r="711" ht="12.75" customHeight="1">
      <c r="A711" s="7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</row>
    <row r="712" ht="12.75" customHeight="1">
      <c r="A712" s="7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</row>
    <row r="713" ht="12.75" customHeight="1">
      <c r="A713" s="7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</row>
    <row r="714" ht="12.75" customHeight="1">
      <c r="A714" s="7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</row>
    <row r="715" ht="12.75" customHeight="1">
      <c r="A715" s="7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</row>
    <row r="716" ht="12.75" customHeight="1">
      <c r="A716" s="7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</row>
    <row r="717" ht="12.75" customHeight="1">
      <c r="A717" s="7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</row>
    <row r="718" ht="12.75" customHeight="1">
      <c r="A718" s="7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</row>
    <row r="719" ht="12.75" customHeight="1">
      <c r="A719" s="7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</row>
    <row r="720" ht="12.75" customHeight="1">
      <c r="A720" s="7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</row>
    <row r="721" ht="12.75" customHeight="1">
      <c r="A721" s="7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</row>
    <row r="722" ht="12.75" customHeight="1">
      <c r="A722" s="7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</row>
    <row r="723" ht="12.75" customHeight="1">
      <c r="A723" s="7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</row>
    <row r="724" ht="12.75" customHeight="1">
      <c r="A724" s="7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</row>
    <row r="725" ht="12.75" customHeight="1">
      <c r="A725" s="7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</row>
    <row r="726" ht="12.75" customHeight="1">
      <c r="A726" s="7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</row>
    <row r="727" ht="12.75" customHeight="1">
      <c r="A727" s="7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</row>
    <row r="728" ht="12.75" customHeight="1">
      <c r="A728" s="7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</row>
    <row r="729" ht="12.75" customHeight="1">
      <c r="A729" s="7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</row>
    <row r="730" ht="12.75" customHeight="1">
      <c r="A730" s="7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</row>
    <row r="731" ht="12.75" customHeight="1">
      <c r="A731" s="7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</row>
    <row r="732" ht="12.75" customHeight="1">
      <c r="A732" s="7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</row>
    <row r="733" ht="12.75" customHeight="1">
      <c r="A733" s="7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</row>
    <row r="734" ht="12.75" customHeight="1">
      <c r="A734" s="7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</row>
    <row r="735" ht="12.75" customHeight="1">
      <c r="A735" s="7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</row>
    <row r="736" ht="12.75" customHeight="1">
      <c r="A736" s="7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</row>
    <row r="737" ht="12.75" customHeight="1">
      <c r="A737" s="7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</row>
    <row r="738" ht="12.75" customHeight="1">
      <c r="A738" s="7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</row>
    <row r="739" ht="12.75" customHeight="1">
      <c r="A739" s="7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</row>
    <row r="740" ht="12.75" customHeight="1">
      <c r="A740" s="7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</row>
    <row r="741" ht="12.75" customHeight="1">
      <c r="A741" s="7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</row>
    <row r="742" ht="12.75" customHeight="1">
      <c r="A742" s="7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</row>
    <row r="743" ht="12.75" customHeight="1">
      <c r="A743" s="7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</row>
    <row r="744" ht="12.75" customHeight="1">
      <c r="A744" s="7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</row>
    <row r="745" ht="12.75" customHeight="1">
      <c r="A745" s="7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</row>
    <row r="746" ht="12.75" customHeight="1">
      <c r="A746" s="7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</row>
    <row r="747" ht="12.75" customHeight="1">
      <c r="A747" s="7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</row>
    <row r="748" ht="12.75" customHeight="1">
      <c r="A748" s="7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</row>
    <row r="749" ht="12.75" customHeight="1">
      <c r="A749" s="7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</row>
    <row r="750" ht="12.75" customHeight="1">
      <c r="A750" s="7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</row>
    <row r="751" ht="12.75" customHeight="1">
      <c r="A751" s="7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</row>
    <row r="752" ht="12.75" customHeight="1">
      <c r="A752" s="7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</row>
    <row r="753" ht="12.75" customHeight="1">
      <c r="A753" s="7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</row>
    <row r="754" ht="12.75" customHeight="1">
      <c r="A754" s="7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</row>
    <row r="755" ht="12.75" customHeight="1">
      <c r="A755" s="7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</row>
    <row r="756" ht="12.75" customHeight="1">
      <c r="A756" s="7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</row>
    <row r="757" ht="12.75" customHeight="1">
      <c r="A757" s="7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</row>
    <row r="758" ht="12.75" customHeight="1">
      <c r="A758" s="7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</row>
    <row r="759" ht="12.75" customHeight="1">
      <c r="A759" s="7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</row>
    <row r="760" ht="12.75" customHeight="1">
      <c r="A760" s="7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</row>
    <row r="761" ht="12.75" customHeight="1">
      <c r="A761" s="7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</row>
    <row r="762" ht="12.75" customHeight="1">
      <c r="A762" s="7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</row>
    <row r="763" ht="12.75" customHeight="1">
      <c r="A763" s="7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</row>
    <row r="764" ht="12.75" customHeight="1">
      <c r="A764" s="7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</row>
    <row r="765" ht="12.75" customHeight="1">
      <c r="A765" s="7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</row>
    <row r="766" ht="12.75" customHeight="1">
      <c r="A766" s="7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</row>
    <row r="767" ht="12.75" customHeight="1">
      <c r="A767" s="7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</row>
    <row r="768" ht="12.75" customHeight="1">
      <c r="A768" s="7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</row>
    <row r="769" ht="12.75" customHeight="1">
      <c r="A769" s="7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</row>
    <row r="770" ht="12.75" customHeight="1">
      <c r="A770" s="7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</row>
    <row r="771" ht="12.75" customHeight="1">
      <c r="A771" s="7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</row>
    <row r="772" ht="12.75" customHeight="1">
      <c r="A772" s="7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</row>
    <row r="773" ht="12.75" customHeight="1">
      <c r="A773" s="7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</row>
    <row r="774" ht="12.75" customHeight="1">
      <c r="A774" s="7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</row>
    <row r="775" ht="12.75" customHeight="1">
      <c r="A775" s="7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</row>
    <row r="776" ht="12.75" customHeight="1">
      <c r="A776" s="7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</row>
    <row r="777" ht="12.75" customHeight="1">
      <c r="A777" s="7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</row>
    <row r="778" ht="12.75" customHeight="1">
      <c r="A778" s="7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</row>
    <row r="779" ht="12.75" customHeight="1">
      <c r="A779" s="7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</row>
    <row r="780" ht="12.75" customHeight="1">
      <c r="A780" s="7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</row>
    <row r="781" ht="12.75" customHeight="1">
      <c r="A781" s="7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</row>
    <row r="782" ht="12.75" customHeight="1">
      <c r="A782" s="7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</row>
    <row r="783" ht="12.75" customHeight="1">
      <c r="A783" s="7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</row>
    <row r="784" ht="12.75" customHeight="1">
      <c r="A784" s="7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</row>
    <row r="785" ht="12.75" customHeight="1">
      <c r="A785" s="7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</row>
    <row r="786" ht="12.75" customHeight="1">
      <c r="A786" s="7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</row>
    <row r="787" ht="12.75" customHeight="1">
      <c r="A787" s="7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</row>
    <row r="788" ht="12.75" customHeight="1">
      <c r="A788" s="7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</row>
    <row r="789" ht="12.75" customHeight="1">
      <c r="A789" s="7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</row>
    <row r="790" ht="12.75" customHeight="1">
      <c r="A790" s="7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</row>
    <row r="791" ht="12.75" customHeight="1">
      <c r="A791" s="7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</row>
    <row r="792" ht="12.75" customHeight="1">
      <c r="A792" s="7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</row>
    <row r="793" ht="12.75" customHeight="1">
      <c r="A793" s="7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</row>
    <row r="794" ht="12.75" customHeight="1">
      <c r="A794" s="7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</row>
    <row r="795" ht="12.75" customHeight="1">
      <c r="A795" s="7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</row>
    <row r="796" ht="12.75" customHeight="1">
      <c r="A796" s="7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</row>
    <row r="797" ht="12.75" customHeight="1">
      <c r="A797" s="7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</row>
    <row r="798" ht="12.75" customHeight="1">
      <c r="A798" s="7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</row>
    <row r="799" ht="12.75" customHeight="1">
      <c r="A799" s="7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</row>
    <row r="800" ht="12.75" customHeight="1">
      <c r="A800" s="7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</row>
    <row r="801" ht="12.75" customHeight="1">
      <c r="A801" s="7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</row>
    <row r="802" ht="12.75" customHeight="1">
      <c r="A802" s="7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</row>
    <row r="803" ht="12.75" customHeight="1">
      <c r="A803" s="7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</row>
    <row r="804" ht="12.75" customHeight="1">
      <c r="A804" s="7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</row>
    <row r="805" ht="12.75" customHeight="1">
      <c r="A805" s="7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</row>
    <row r="806" ht="12.75" customHeight="1">
      <c r="A806" s="7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</row>
    <row r="807" ht="12.75" customHeight="1">
      <c r="A807" s="7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</row>
    <row r="808" ht="12.75" customHeight="1">
      <c r="A808" s="7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</row>
    <row r="809" ht="12.75" customHeight="1">
      <c r="A809" s="7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</row>
    <row r="810" ht="12.75" customHeight="1">
      <c r="A810" s="7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</row>
    <row r="811" ht="12.75" customHeight="1">
      <c r="A811" s="7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</row>
    <row r="812" ht="12.75" customHeight="1">
      <c r="A812" s="7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</row>
    <row r="813" ht="12.75" customHeight="1">
      <c r="A813" s="7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</row>
    <row r="814" ht="12.75" customHeight="1">
      <c r="A814" s="7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</row>
    <row r="815" ht="12.75" customHeight="1">
      <c r="A815" s="7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</row>
    <row r="816" ht="12.75" customHeight="1">
      <c r="A816" s="7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</row>
    <row r="817" ht="12.75" customHeight="1">
      <c r="A817" s="7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</row>
    <row r="818" ht="12.75" customHeight="1">
      <c r="A818" s="7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</row>
    <row r="819" ht="12.75" customHeight="1">
      <c r="A819" s="7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</row>
    <row r="820" ht="12.75" customHeight="1">
      <c r="A820" s="7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</row>
    <row r="821" ht="12.75" customHeight="1">
      <c r="A821" s="7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</row>
    <row r="822" ht="12.75" customHeight="1">
      <c r="A822" s="7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</row>
    <row r="823" ht="12.75" customHeight="1">
      <c r="A823" s="7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</row>
    <row r="824" ht="12.75" customHeight="1">
      <c r="A824" s="7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</row>
    <row r="825" ht="12.75" customHeight="1">
      <c r="A825" s="7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</row>
    <row r="826" ht="12.75" customHeight="1">
      <c r="A826" s="7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</row>
    <row r="827" ht="12.75" customHeight="1">
      <c r="A827" s="7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</row>
    <row r="828" ht="12.75" customHeight="1">
      <c r="A828" s="7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</row>
    <row r="829" ht="12.75" customHeight="1">
      <c r="A829" s="7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</row>
    <row r="830" ht="12.75" customHeight="1">
      <c r="A830" s="7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</row>
    <row r="831" ht="12.75" customHeight="1">
      <c r="A831" s="7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</row>
    <row r="832" ht="12.75" customHeight="1">
      <c r="A832" s="7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</row>
    <row r="833" ht="12.75" customHeight="1">
      <c r="A833" s="7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</row>
    <row r="834" ht="12.75" customHeight="1">
      <c r="A834" s="7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</row>
    <row r="835" ht="12.75" customHeight="1">
      <c r="A835" s="7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</row>
    <row r="836" ht="12.75" customHeight="1">
      <c r="A836" s="7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</row>
    <row r="837" ht="12.75" customHeight="1">
      <c r="A837" s="7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</row>
    <row r="838" ht="12.75" customHeight="1">
      <c r="A838" s="7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</row>
    <row r="839" ht="12.75" customHeight="1">
      <c r="A839" s="7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</row>
    <row r="840" ht="12.75" customHeight="1">
      <c r="A840" s="7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</row>
    <row r="841" ht="12.75" customHeight="1">
      <c r="A841" s="7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</row>
    <row r="842" ht="12.75" customHeight="1">
      <c r="A842" s="7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</row>
    <row r="843" ht="12.75" customHeight="1">
      <c r="A843" s="7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</row>
    <row r="844" ht="12.75" customHeight="1">
      <c r="A844" s="7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</row>
    <row r="845" ht="12.75" customHeight="1">
      <c r="A845" s="7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</row>
    <row r="846" ht="12.75" customHeight="1">
      <c r="A846" s="7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</row>
    <row r="847" ht="12.75" customHeight="1">
      <c r="A847" s="7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</row>
    <row r="848" ht="12.75" customHeight="1">
      <c r="A848" s="7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</row>
    <row r="849" ht="12.75" customHeight="1">
      <c r="A849" s="7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</row>
    <row r="850" ht="12.75" customHeight="1">
      <c r="A850" s="7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</row>
    <row r="851" ht="12.75" customHeight="1">
      <c r="A851" s="7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</row>
    <row r="852" ht="12.75" customHeight="1">
      <c r="A852" s="7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</row>
    <row r="853" ht="12.75" customHeight="1">
      <c r="A853" s="7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</row>
    <row r="854" ht="12.75" customHeight="1">
      <c r="A854" s="7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</row>
    <row r="855" ht="12.75" customHeight="1">
      <c r="A855" s="7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</row>
    <row r="856" ht="12.75" customHeight="1">
      <c r="A856" s="7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</row>
    <row r="857" ht="12.75" customHeight="1">
      <c r="A857" s="7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</row>
    <row r="858" ht="12.75" customHeight="1">
      <c r="A858" s="7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</row>
    <row r="859" ht="12.75" customHeight="1">
      <c r="A859" s="7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</row>
    <row r="860" ht="12.75" customHeight="1">
      <c r="A860" s="7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</row>
    <row r="861" ht="12.75" customHeight="1">
      <c r="A861" s="7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</row>
    <row r="862" ht="12.75" customHeight="1">
      <c r="A862" s="7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</row>
    <row r="863" ht="12.75" customHeight="1">
      <c r="A863" s="7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</row>
    <row r="864" ht="12.75" customHeight="1">
      <c r="A864" s="7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</row>
    <row r="865" ht="12.75" customHeight="1">
      <c r="A865" s="7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</row>
    <row r="866" ht="12.75" customHeight="1">
      <c r="A866" s="7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</row>
    <row r="867" ht="12.75" customHeight="1">
      <c r="A867" s="7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</row>
    <row r="868" ht="12.75" customHeight="1">
      <c r="A868" s="7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</row>
    <row r="869" ht="12.75" customHeight="1">
      <c r="A869" s="7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</row>
    <row r="870" ht="12.75" customHeight="1">
      <c r="A870" s="7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</row>
    <row r="871" ht="12.75" customHeight="1">
      <c r="A871" s="7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</row>
    <row r="872" ht="12.75" customHeight="1">
      <c r="A872" s="7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</row>
    <row r="873" ht="12.75" customHeight="1">
      <c r="A873" s="7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</row>
    <row r="874" ht="12.75" customHeight="1">
      <c r="A874" s="7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</row>
    <row r="875" ht="12.75" customHeight="1">
      <c r="A875" s="7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</row>
    <row r="876" ht="12.75" customHeight="1">
      <c r="A876" s="7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</row>
    <row r="877" ht="12.75" customHeight="1">
      <c r="A877" s="7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</row>
    <row r="878" ht="12.75" customHeight="1">
      <c r="A878" s="7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</row>
    <row r="879" ht="12.75" customHeight="1">
      <c r="A879" s="7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</row>
    <row r="880" ht="12.75" customHeight="1">
      <c r="A880" s="7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</row>
    <row r="881" ht="12.75" customHeight="1">
      <c r="A881" s="7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</row>
    <row r="882" ht="12.75" customHeight="1">
      <c r="A882" s="7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</row>
    <row r="883" ht="12.75" customHeight="1">
      <c r="A883" s="7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</row>
    <row r="884" ht="12.75" customHeight="1">
      <c r="A884" s="7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</row>
    <row r="885" ht="12.75" customHeight="1">
      <c r="A885" s="7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</row>
    <row r="886" ht="12.75" customHeight="1">
      <c r="A886" s="7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</row>
    <row r="887" ht="12.75" customHeight="1">
      <c r="A887" s="7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</row>
    <row r="888" ht="12.75" customHeight="1">
      <c r="A888" s="7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</row>
    <row r="889" ht="12.75" customHeight="1">
      <c r="A889" s="7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</row>
    <row r="890" ht="12.75" customHeight="1">
      <c r="A890" s="7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</row>
    <row r="891" ht="12.75" customHeight="1">
      <c r="A891" s="7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</row>
    <row r="892" ht="12.75" customHeight="1">
      <c r="A892" s="7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</row>
    <row r="893" ht="12.75" customHeight="1">
      <c r="A893" s="7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</row>
    <row r="894" ht="12.75" customHeight="1">
      <c r="A894" s="7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</row>
    <row r="895" ht="12.75" customHeight="1">
      <c r="A895" s="7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</row>
    <row r="896" ht="12.75" customHeight="1">
      <c r="A896" s="7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</row>
    <row r="897" ht="12.75" customHeight="1">
      <c r="A897" s="7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</row>
    <row r="898" ht="12.75" customHeight="1">
      <c r="A898" s="7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</row>
    <row r="899" ht="12.75" customHeight="1">
      <c r="A899" s="7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</row>
    <row r="900" ht="12.75" customHeight="1">
      <c r="A900" s="7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</row>
    <row r="901" ht="12.75" customHeight="1">
      <c r="A901" s="7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</row>
    <row r="902" ht="12.75" customHeight="1">
      <c r="A902" s="7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</row>
    <row r="903" ht="12.75" customHeight="1">
      <c r="A903" s="7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</row>
    <row r="904" ht="12.75" customHeight="1">
      <c r="A904" s="7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</row>
    <row r="905" ht="12.75" customHeight="1">
      <c r="A905" s="7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</row>
    <row r="906" ht="12.75" customHeight="1">
      <c r="A906" s="7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</row>
    <row r="907" ht="12.75" customHeight="1">
      <c r="A907" s="7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</row>
    <row r="908" ht="12.75" customHeight="1">
      <c r="A908" s="7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</row>
    <row r="909" ht="12.75" customHeight="1">
      <c r="A909" s="7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</row>
    <row r="910" ht="12.75" customHeight="1">
      <c r="A910" s="7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</row>
    <row r="911" ht="12.75" customHeight="1">
      <c r="A911" s="7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</row>
    <row r="912" ht="12.75" customHeight="1">
      <c r="A912" s="7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</row>
    <row r="913" ht="12.75" customHeight="1">
      <c r="A913" s="7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</row>
    <row r="914" ht="12.75" customHeight="1">
      <c r="A914" s="7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</row>
    <row r="915" ht="12.75" customHeight="1">
      <c r="A915" s="7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</row>
    <row r="916" ht="12.75" customHeight="1">
      <c r="A916" s="7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</row>
    <row r="917" ht="12.75" customHeight="1">
      <c r="A917" s="7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</row>
    <row r="918" ht="12.75" customHeight="1">
      <c r="A918" s="7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</row>
    <row r="919" ht="12.75" customHeight="1">
      <c r="A919" s="7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</row>
    <row r="920" ht="12.75" customHeight="1">
      <c r="A920" s="7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</row>
    <row r="921" ht="12.75" customHeight="1">
      <c r="A921" s="7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</row>
    <row r="922" ht="12.75" customHeight="1">
      <c r="A922" s="7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</row>
    <row r="923" ht="12.75" customHeight="1">
      <c r="A923" s="7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</row>
    <row r="924" ht="12.75" customHeight="1">
      <c r="A924" s="7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</row>
    <row r="925" ht="12.75" customHeight="1">
      <c r="A925" s="7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</row>
    <row r="926" ht="12.75" customHeight="1">
      <c r="A926" s="7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</row>
    <row r="927" ht="12.75" customHeight="1">
      <c r="A927" s="7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</row>
    <row r="928" ht="12.75" customHeight="1">
      <c r="A928" s="7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</row>
    <row r="929" ht="12.75" customHeight="1">
      <c r="A929" s="7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</row>
    <row r="930" ht="12.75" customHeight="1">
      <c r="A930" s="7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</row>
    <row r="931" ht="12.75" customHeight="1">
      <c r="A931" s="7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</row>
    <row r="932" ht="12.75" customHeight="1">
      <c r="A932" s="7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</row>
    <row r="933" ht="12.75" customHeight="1">
      <c r="A933" s="7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</row>
    <row r="934" ht="12.75" customHeight="1">
      <c r="A934" s="7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</row>
    <row r="935" ht="12.75" customHeight="1">
      <c r="A935" s="7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</row>
    <row r="936" ht="12.75" customHeight="1">
      <c r="A936" s="7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</row>
    <row r="937" ht="12.75" customHeight="1">
      <c r="A937" s="7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</row>
    <row r="938" ht="12.75" customHeight="1">
      <c r="A938" s="7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</row>
    <row r="939" ht="12.75" customHeight="1">
      <c r="A939" s="7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</row>
    <row r="940" ht="12.75" customHeight="1">
      <c r="A940" s="7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</row>
    <row r="941" ht="12.75" customHeight="1">
      <c r="A941" s="7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</row>
    <row r="942" ht="12.75" customHeight="1">
      <c r="A942" s="7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</row>
    <row r="943" ht="12.75" customHeight="1">
      <c r="A943" s="7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</row>
    <row r="944" ht="12.75" customHeight="1">
      <c r="A944" s="7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</row>
    <row r="945" ht="12.75" customHeight="1">
      <c r="A945" s="7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</row>
    <row r="946" ht="12.75" customHeight="1">
      <c r="A946" s="7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</row>
    <row r="947" ht="12.75" customHeight="1">
      <c r="A947" s="7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</row>
    <row r="948" ht="12.75" customHeight="1">
      <c r="A948" s="7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</row>
    <row r="949" ht="12.75" customHeight="1">
      <c r="A949" s="7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</row>
    <row r="950" ht="12.75" customHeight="1">
      <c r="A950" s="7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</row>
    <row r="951" ht="12.75" customHeight="1">
      <c r="A951" s="7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</row>
    <row r="952" ht="12.75" customHeight="1">
      <c r="A952" s="7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</row>
    <row r="953" ht="12.75" customHeight="1">
      <c r="A953" s="7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</row>
    <row r="954" ht="12.75" customHeight="1">
      <c r="A954" s="7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</row>
    <row r="955" ht="12.75" customHeight="1">
      <c r="A955" s="7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</row>
    <row r="956" ht="12.75" customHeight="1">
      <c r="A956" s="7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</row>
    <row r="957" ht="12.75" customHeight="1">
      <c r="A957" s="7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</row>
    <row r="958" ht="12.75" customHeight="1">
      <c r="A958" s="7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</row>
    <row r="959" ht="12.75" customHeight="1">
      <c r="A959" s="7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</row>
    <row r="960" ht="12.75" customHeight="1">
      <c r="A960" s="7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</row>
    <row r="961" ht="12.75" customHeight="1">
      <c r="A961" s="7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</row>
    <row r="962" ht="12.75" customHeight="1">
      <c r="A962" s="7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</row>
    <row r="963" ht="12.75" customHeight="1">
      <c r="A963" s="7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</row>
    <row r="964" ht="12.75" customHeight="1">
      <c r="A964" s="7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</row>
    <row r="965" ht="12.75" customHeight="1">
      <c r="A965" s="7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</row>
    <row r="966" ht="12.75" customHeight="1">
      <c r="A966" s="7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</row>
    <row r="967" ht="12.75" customHeight="1">
      <c r="A967" s="7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</row>
    <row r="968" ht="12.75" customHeight="1">
      <c r="A968" s="7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</row>
    <row r="969" ht="12.75" customHeight="1">
      <c r="A969" s="7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</row>
    <row r="970" ht="12.75" customHeight="1">
      <c r="A970" s="7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</row>
    <row r="971" ht="12.75" customHeight="1">
      <c r="A971" s="7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</row>
    <row r="972" ht="12.75" customHeight="1">
      <c r="A972" s="7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</row>
    <row r="973" ht="12.75" customHeight="1">
      <c r="A973" s="7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</row>
    <row r="974" ht="12.75" customHeight="1">
      <c r="A974" s="7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</row>
    <row r="975" ht="12.75" customHeight="1">
      <c r="A975" s="7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</row>
    <row r="976" ht="12.75" customHeight="1">
      <c r="A976" s="7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</row>
    <row r="977" ht="12.75" customHeight="1">
      <c r="A977" s="7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</row>
    <row r="978" ht="12.75" customHeight="1">
      <c r="A978" s="7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</row>
    <row r="979" ht="12.75" customHeight="1">
      <c r="A979" s="7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</row>
    <row r="980" ht="12.75" customHeight="1">
      <c r="A980" s="7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</row>
    <row r="981" ht="12.75" customHeight="1">
      <c r="A981" s="7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</row>
    <row r="982" ht="12.75" customHeight="1">
      <c r="A982" s="7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</row>
    <row r="983" ht="12.75" customHeight="1">
      <c r="A983" s="7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</row>
    <row r="984" ht="12.75" customHeight="1">
      <c r="A984" s="7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</row>
    <row r="985" ht="12.75" customHeight="1">
      <c r="A985" s="7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</row>
    <row r="986" ht="12.75" customHeight="1">
      <c r="A986" s="7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</row>
    <row r="987" ht="12.75" customHeight="1">
      <c r="A987" s="7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</row>
    <row r="988" ht="12.75" customHeight="1">
      <c r="A988" s="7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</row>
    <row r="989" ht="12.75" customHeight="1">
      <c r="A989" s="7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</row>
    <row r="990" ht="12.75" customHeight="1">
      <c r="A990" s="7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</row>
    <row r="991" ht="12.75" customHeight="1">
      <c r="A991" s="7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</row>
    <row r="992" ht="12.75" customHeight="1">
      <c r="A992" s="7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</row>
    <row r="993" ht="12.75" customHeight="1">
      <c r="A993" s="7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</row>
    <row r="994" ht="12.75" customHeight="1">
      <c r="A994" s="7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</row>
    <row r="995" ht="12.75" customHeight="1">
      <c r="A995" s="7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</row>
    <row r="996" ht="12.75" customHeight="1">
      <c r="A996" s="7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</row>
    <row r="997" ht="12.75" customHeight="1">
      <c r="A997" s="7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</row>
    <row r="998" ht="12.75" customHeight="1">
      <c r="A998" s="7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</row>
    <row r="999" ht="12.75" customHeight="1">
      <c r="A999" s="7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</row>
    <row r="1000" ht="12.75" customHeight="1">
      <c r="A1000" s="7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</row>
    <row r="1001" ht="12.75" customHeight="1">
      <c r="A1001" s="7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</row>
  </sheetData>
  <mergeCells count="34">
    <mergeCell ref="P51:U51"/>
    <mergeCell ref="V50:W51"/>
    <mergeCell ref="D52:E52"/>
    <mergeCell ref="D51:E51"/>
    <mergeCell ref="D50:K50"/>
    <mergeCell ref="N52:O52"/>
    <mergeCell ref="N51:O51"/>
    <mergeCell ref="N50:U50"/>
    <mergeCell ref="L50:M51"/>
    <mergeCell ref="F51:K51"/>
    <mergeCell ref="F42:K42"/>
    <mergeCell ref="D43:E43"/>
    <mergeCell ref="D42:E42"/>
    <mergeCell ref="D41:K41"/>
    <mergeCell ref="L41:M42"/>
    <mergeCell ref="N43:O43"/>
    <mergeCell ref="N41:U41"/>
    <mergeCell ref="P42:U42"/>
    <mergeCell ref="N42:O42"/>
    <mergeCell ref="P8:U8"/>
    <mergeCell ref="V7:W8"/>
    <mergeCell ref="V41:W42"/>
    <mergeCell ref="N9:O9"/>
    <mergeCell ref="N7:U7"/>
    <mergeCell ref="D7:K7"/>
    <mergeCell ref="C6:Q6"/>
    <mergeCell ref="N8:O8"/>
    <mergeCell ref="F8:K8"/>
    <mergeCell ref="C2:U2"/>
    <mergeCell ref="C3:U3"/>
    <mergeCell ref="D8:E8"/>
    <mergeCell ref="D9:E9"/>
    <mergeCell ref="C1:U1"/>
    <mergeCell ref="L7:M8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